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7380" firstSheet="1" activeTab="14"/>
  </bookViews>
  <sheets>
    <sheet name="shen 5" sheetId="1" r:id="rId1"/>
    <sheet name="shen 4" sheetId="2" r:id="rId2"/>
    <sheet name="shen3" sheetId="3" r:id="rId3"/>
    <sheet name="shen2" sheetId="4" r:id="rId4"/>
    <sheet name="Shen 1" sheetId="5" r:id="rId5"/>
    <sheet name="P1,2" sheetId="6" r:id="rId6"/>
    <sheet name="Pasqyre" sheetId="7" r:id="rId7"/>
    <sheet name="Akt" sheetId="8" r:id="rId8"/>
    <sheet name="F1" sheetId="9" r:id="rId9"/>
    <sheet name="Lik Fu" sheetId="10" r:id="rId10"/>
    <sheet name="P b" sheetId="11" r:id="rId11"/>
    <sheet name="P.A.sh" sheetId="12" r:id="rId12"/>
    <sheet name="P.n.k" sheetId="13" r:id="rId13"/>
    <sheet name="P.f.m" sheetId="14" r:id="rId14"/>
    <sheet name="a.a" sheetId="15" r:id="rId15"/>
    <sheet name="ivent" sheetId="16" r:id="rId16"/>
  </sheets>
  <definedNames/>
  <calcPr fullCalcOnLoad="1"/>
</workbook>
</file>

<file path=xl/sharedStrings.xml><?xml version="1.0" encoding="utf-8"?>
<sst xmlns="http://schemas.openxmlformats.org/spreadsheetml/2006/main" count="1094" uniqueCount="884">
  <si>
    <t>Shen</t>
  </si>
  <si>
    <t>AKTIVET</t>
  </si>
  <si>
    <t>I</t>
  </si>
  <si>
    <t>Aktivet Afatshkurtera</t>
  </si>
  <si>
    <t>Aktivet Monetare</t>
  </si>
  <si>
    <t xml:space="preserve">Derivative dhe aktive te </t>
  </si>
  <si>
    <t>mbajtura per tregetim</t>
  </si>
  <si>
    <t xml:space="preserve">  Derivativet</t>
  </si>
  <si>
    <t xml:space="preserve">  Aktivet e mbajtura per tregetim</t>
  </si>
  <si>
    <t xml:space="preserve">   TOTALI  2</t>
  </si>
  <si>
    <t xml:space="preserve">Aktive te tjera financiare </t>
  </si>
  <si>
    <t>afatshkurtera</t>
  </si>
  <si>
    <t xml:space="preserve"> Llogari / kerkesa te arketueshme</t>
  </si>
  <si>
    <t xml:space="preserve"> Llogari /kerkesa te tjera te </t>
  </si>
  <si>
    <t>Investime te tjera financiare</t>
  </si>
  <si>
    <t xml:space="preserve">  TOTALI 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</si>
  <si>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</si>
  <si>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</si>
  <si>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</si>
  <si>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</si>
  <si>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</si>
  <si>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</si>
  <si>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 xml:space="preserve">  TOTALi   4</t>
  </si>
  <si>
    <t>Aktivet biologjike afatshkurtra</t>
  </si>
  <si>
    <t xml:space="preserve">Aktivet afatshkurtera te </t>
  </si>
  <si>
    <t>mbajtura per shitje</t>
  </si>
  <si>
    <t xml:space="preserve"> Parapagimet dhe shpenzimet e</t>
  </si>
  <si>
    <t>shtyra.</t>
  </si>
  <si>
    <t>TOTALI  i AKTIVEVE</t>
  </si>
  <si>
    <t>AFATSHKURTERA ( I )</t>
  </si>
  <si>
    <t>II</t>
  </si>
  <si>
    <t xml:space="preserve">  Aktivet afatgjata</t>
  </si>
  <si>
    <t>Investime financiare afatgjata.</t>
  </si>
  <si>
    <t xml:space="preserve">Pjesemarje te tjera ne njesi te </t>
  </si>
  <si>
    <t>kontrolluara</t>
  </si>
  <si>
    <t xml:space="preserve">Aksione dhe investime te tjera </t>
  </si>
  <si>
    <t>ne pjesemarje.</t>
  </si>
  <si>
    <t xml:space="preserve"> Aksione dhe letra te tjera me </t>
  </si>
  <si>
    <t>vlere.</t>
  </si>
  <si>
    <t xml:space="preserve">Llogari/kerkesa te arketueshme </t>
  </si>
  <si>
    <t>afatgjata.</t>
  </si>
  <si>
    <t xml:space="preserve">   Totali   1</t>
  </si>
  <si>
    <t xml:space="preserve">  Aktive afatgjata materiale</t>
  </si>
  <si>
    <t xml:space="preserve">  Toka</t>
  </si>
  <si>
    <t xml:space="preserve">  Ndertesa</t>
  </si>
  <si>
    <t xml:space="preserve">  Makineri dhe paisje</t>
  </si>
  <si>
    <t xml:space="preserve">  Aktive te tjera afatgjata</t>
  </si>
  <si>
    <t xml:space="preserve">  Totali  2</t>
  </si>
  <si>
    <t xml:space="preserve"> Aktivet Biologjike afatgjata.</t>
  </si>
  <si>
    <t xml:space="preserve"> Aktivet afatgjata jo materiale.</t>
  </si>
  <si>
    <t xml:space="preserve">   Emri i mire</t>
  </si>
  <si>
    <t xml:space="preserve">   Shpenzimet e zhvillimit</t>
  </si>
  <si>
    <t xml:space="preserve">   Aktive te tjera afatgjata jo </t>
  </si>
  <si>
    <t xml:space="preserve">   materiale.</t>
  </si>
  <si>
    <t xml:space="preserve">    Totali   4</t>
  </si>
  <si>
    <t xml:space="preserve">  Kapital aksionar i papaguar</t>
  </si>
  <si>
    <t>Totali i aktiveve afatgjata  ( II )</t>
  </si>
  <si>
    <t xml:space="preserve">  TOTALI I AKTIVEVE (I + II )</t>
  </si>
  <si>
    <t xml:space="preserve"> DETYRIMET  DHE KAPITALI</t>
  </si>
  <si>
    <t xml:space="preserve">  Detyrimet  afatshkurtera</t>
  </si>
  <si>
    <t>Derivativet</t>
  </si>
  <si>
    <t xml:space="preserve"> Huamarjet</t>
  </si>
  <si>
    <t xml:space="preserve"> Huat dhe obligacionet afatshkurtera</t>
  </si>
  <si>
    <t xml:space="preserve"> Kthimet/ripagesat e huave </t>
  </si>
  <si>
    <t xml:space="preserve"> afatgjata</t>
  </si>
  <si>
    <t xml:space="preserve"> Bono te konvertueshme.</t>
  </si>
  <si>
    <t xml:space="preserve">  Totali    2</t>
  </si>
  <si>
    <t xml:space="preserve"> Huat  dhe parapagimet.</t>
  </si>
  <si>
    <t xml:space="preserve"> te pagueshme ndaj furnitoreve</t>
  </si>
  <si>
    <t xml:space="preserve"> Te pagueshme ndaj punonjesve</t>
  </si>
  <si>
    <t xml:space="preserve"> Detyrime tatimore</t>
  </si>
  <si>
    <t xml:space="preserve"> Hua te tjera</t>
  </si>
  <si>
    <t xml:space="preserve">  Totali 3</t>
  </si>
  <si>
    <t>Grantet dhe te ardh.e shtyra</t>
  </si>
  <si>
    <t xml:space="preserve"> Provizionet afatshkurtera</t>
  </si>
  <si>
    <t xml:space="preserve"> Totali i detyrimeve afatshkurtera ( I )</t>
  </si>
  <si>
    <t xml:space="preserve">  DETYRIME  AFATGJATA</t>
  </si>
  <si>
    <t xml:space="preserve"> Huat afatgjata</t>
  </si>
  <si>
    <t xml:space="preserve"> Hua,bono dhe detyrime nga</t>
  </si>
  <si>
    <t xml:space="preserve"> qiraja financiare</t>
  </si>
  <si>
    <t xml:space="preserve"> Bonot e konvertueshme</t>
  </si>
  <si>
    <t xml:space="preserve"> Totali 1 </t>
  </si>
  <si>
    <t xml:space="preserve"> Huamarje te tjera afatgjata.</t>
  </si>
  <si>
    <t xml:space="preserve"> Provizionet afatgjata</t>
  </si>
  <si>
    <t xml:space="preserve"> Grantet dhe te ardh. Te shtyra</t>
  </si>
  <si>
    <t xml:space="preserve"> Totali i detyrimeve afatgjata ( II )</t>
  </si>
  <si>
    <t xml:space="preserve">  TOTALI  I  DETYRIMEVE  ( I + II )</t>
  </si>
  <si>
    <t>III</t>
  </si>
  <si>
    <t xml:space="preserve">  Kapitali</t>
  </si>
  <si>
    <t xml:space="preserve"> Aksionet e pakices</t>
  </si>
  <si>
    <t xml:space="preserve"> Kapitali qe i perket aksionareve te </t>
  </si>
  <si>
    <t>shoqerise meme</t>
  </si>
  <si>
    <t xml:space="preserve"> Kapitali aksionar</t>
  </si>
  <si>
    <t xml:space="preserve"> Primi  i  aksionit</t>
  </si>
  <si>
    <t xml:space="preserve"> Njesite ose aksionet e thesarit.</t>
  </si>
  <si>
    <t>(negative )</t>
  </si>
  <si>
    <t xml:space="preserve"> Rezerva statusore</t>
  </si>
  <si>
    <t>Rezerva te tjera</t>
  </si>
  <si>
    <t>Rezerva ligjore</t>
  </si>
  <si>
    <t xml:space="preserve"> </t>
  </si>
  <si>
    <t>Totali i kapitalit  ( III )</t>
  </si>
  <si>
    <t xml:space="preserve"> TOTALI  I DETYRIMEVE DHE </t>
  </si>
  <si>
    <t xml:space="preserve"> KAPITALIT  ( I + II + III ) </t>
  </si>
  <si>
    <t>Nr</t>
  </si>
  <si>
    <t>PERSHKRIMI I ELEMENTEVE</t>
  </si>
  <si>
    <t>Shenime</t>
  </si>
  <si>
    <t>Viti Ushtrimor</t>
  </si>
  <si>
    <t>Viti paraardhes</t>
  </si>
  <si>
    <t xml:space="preserve">  Te ardhura te tjera nga </t>
  </si>
  <si>
    <t xml:space="preserve">Ndryshimet ne iventarin e </t>
  </si>
  <si>
    <t>produkteve te gateshme dhe</t>
  </si>
  <si>
    <t>prodhimiit ne proces.</t>
  </si>
  <si>
    <t>Materialet e konsumuara.</t>
  </si>
  <si>
    <t>Kosto e punes.</t>
  </si>
  <si>
    <t xml:space="preserve"> Pagat e personelit.</t>
  </si>
  <si>
    <t xml:space="preserve"> Te tjera personeli</t>
  </si>
  <si>
    <t xml:space="preserve"> Shpenzimet per sigurimet </t>
  </si>
  <si>
    <t>shoqerore e shendetesore.</t>
  </si>
  <si>
    <t xml:space="preserve"> Amortizimi dhe zhvleresimet</t>
  </si>
  <si>
    <t xml:space="preserve"> Shpenzime te tjera.</t>
  </si>
  <si>
    <t xml:space="preserve"> Totali i shpenzimeve </t>
  </si>
  <si>
    <t xml:space="preserve">  (shuma 4 - 7 )</t>
  </si>
  <si>
    <t xml:space="preserve"> Fitimi apo humbja nga </t>
  </si>
  <si>
    <t>veprimtaria kryesore</t>
  </si>
  <si>
    <t>( 1 + 2 +/-3 - 8 )</t>
  </si>
  <si>
    <t xml:space="preserve"> Te ardhurat dhe shpenzimet</t>
  </si>
  <si>
    <t xml:space="preserve">financiare nga njesite e </t>
  </si>
  <si>
    <t>kontrolluara.</t>
  </si>
  <si>
    <t>financiare nga pjesemarjet.</t>
  </si>
  <si>
    <t xml:space="preserve"> financiare</t>
  </si>
  <si>
    <t>Te ardhurat dhe shpenzimet</t>
  </si>
  <si>
    <t xml:space="preserve">financiare nga investimet te </t>
  </si>
  <si>
    <t>tjera financiare afatgjata.</t>
  </si>
  <si>
    <t>nga intresi.</t>
  </si>
  <si>
    <t xml:space="preserve"> Fitimet (humbjet ) nga kursi i</t>
  </si>
  <si>
    <t>kembimit.</t>
  </si>
  <si>
    <t>te tjera financiare.</t>
  </si>
  <si>
    <t xml:space="preserve">Totali i te ardhurave dhe </t>
  </si>
  <si>
    <t>shpenzimeve financiare.</t>
  </si>
  <si>
    <t>(12.1+/-12.2+/-12.3+/-12.4)</t>
  </si>
  <si>
    <t>Fitimi ( humbja ) para tatimit</t>
  </si>
  <si>
    <t xml:space="preserve"> ( 9 +/-13 )</t>
  </si>
  <si>
    <t xml:space="preserve"> Shpenzimet e tatimit mbi </t>
  </si>
  <si>
    <t>fitimin</t>
  </si>
  <si>
    <t xml:space="preserve"> Fitimi ( humbja ) neto e </t>
  </si>
  <si>
    <t>vitit financiar.( 14-15)</t>
  </si>
  <si>
    <t xml:space="preserve">Elementet e pasqyrave te </t>
  </si>
  <si>
    <t>Konsoliduara.</t>
  </si>
  <si>
    <t>Interesi i paguar</t>
  </si>
  <si>
    <t>Tatim mbi fitimin i paguar</t>
  </si>
  <si>
    <t>Kapitali</t>
  </si>
  <si>
    <t>aksionar</t>
  </si>
  <si>
    <t>Primi i</t>
  </si>
  <si>
    <t>aksionit</t>
  </si>
  <si>
    <t xml:space="preserve">Aksionet </t>
  </si>
  <si>
    <t>e thesarit</t>
  </si>
  <si>
    <t xml:space="preserve">Rezerva </t>
  </si>
  <si>
    <t>statuore</t>
  </si>
  <si>
    <t>dhe ligjore</t>
  </si>
  <si>
    <t xml:space="preserve">Rez.te </t>
  </si>
  <si>
    <t>konvert</t>
  </si>
  <si>
    <t>monedhave</t>
  </si>
  <si>
    <t>te huaj</t>
  </si>
  <si>
    <t>Fitimi i</t>
  </si>
  <si>
    <t xml:space="preserve">pa </t>
  </si>
  <si>
    <t>shperndare</t>
  </si>
  <si>
    <t>Rezerva</t>
  </si>
  <si>
    <t>te</t>
  </si>
  <si>
    <t>tjera</t>
  </si>
  <si>
    <t>Shuma te</t>
  </si>
  <si>
    <t>parashikuar</t>
  </si>
  <si>
    <t>per</t>
  </si>
  <si>
    <t>reziqe</t>
  </si>
  <si>
    <t xml:space="preserve">TOTALI </t>
  </si>
  <si>
    <t>Efekti i ndryshim ne</t>
  </si>
  <si>
    <t>politikat kontabel</t>
  </si>
  <si>
    <t xml:space="preserve">  Pozicioni i </t>
  </si>
  <si>
    <t xml:space="preserve">  rregulluar</t>
  </si>
  <si>
    <t xml:space="preserve"> Fitimi neto i </t>
  </si>
  <si>
    <t>Periudhes Kontabel</t>
  </si>
  <si>
    <t xml:space="preserve"> Dividendet e </t>
  </si>
  <si>
    <t xml:space="preserve"> paguar / deklaruar</t>
  </si>
  <si>
    <t xml:space="preserve"> Transferuar ne </t>
  </si>
  <si>
    <t xml:space="preserve"> reserven e</t>
  </si>
  <si>
    <t>detyrueshme ligjore</t>
  </si>
  <si>
    <t xml:space="preserve"> rezerven e</t>
  </si>
  <si>
    <t xml:space="preserve"> detyrueshme statuore</t>
  </si>
  <si>
    <t xml:space="preserve"> Transferim ne </t>
  </si>
  <si>
    <t>rezerva te tjera</t>
  </si>
  <si>
    <t xml:space="preserve"> Emetim i kapitalit aksionar</t>
  </si>
  <si>
    <t xml:space="preserve"> Rezerva rivleresimi </t>
  </si>
  <si>
    <t>AAGJ</t>
  </si>
  <si>
    <t>Detyrimet</t>
  </si>
  <si>
    <t xml:space="preserve">Blerje aksionesh </t>
  </si>
  <si>
    <t>thesari</t>
  </si>
  <si>
    <t xml:space="preserve"> Terheqje kapitali </t>
  </si>
  <si>
    <t>per zvogelim</t>
  </si>
  <si>
    <t xml:space="preserve">Pozicioni me   31 </t>
  </si>
  <si>
    <t>Llogarite e bilancit Kontabel</t>
  </si>
  <si>
    <t>Klasifikimi sipas zeravete B.K</t>
  </si>
  <si>
    <t>ne S.K.K</t>
  </si>
  <si>
    <t>Shpenzimet e Zhvillimit</t>
  </si>
  <si>
    <t>Shp.te kerkimeve te aplikimit</t>
  </si>
  <si>
    <t>dhe zhvillimit</t>
  </si>
  <si>
    <t>20.30.02</t>
  </si>
  <si>
    <t>F.Amortizimitshpenzimeve</t>
  </si>
  <si>
    <t>kerkimi,aplikimi e zhvillimi.</t>
  </si>
  <si>
    <t>28.03.102</t>
  </si>
  <si>
    <t>Aktive te tjera afatgjata jo</t>
  </si>
  <si>
    <t>materiale</t>
  </si>
  <si>
    <t xml:space="preserve"> Patenta</t>
  </si>
  <si>
    <t>20.50.05</t>
  </si>
  <si>
    <t xml:space="preserve"> F.Amort per patenten</t>
  </si>
  <si>
    <t xml:space="preserve"> Totali i AAJM me V.K.N</t>
  </si>
  <si>
    <t>20.10.010</t>
  </si>
  <si>
    <t>Terene per ndertime</t>
  </si>
  <si>
    <t>Ndertesa</t>
  </si>
  <si>
    <t>Ndertesa industriale (ndertesa)</t>
  </si>
  <si>
    <t>Riparime te pergjithshme (ndertesa</t>
  </si>
  <si>
    <t>Rregullime te pergjitshme (ndertesa)</t>
  </si>
  <si>
    <t>F.Amortiz Nderteses industriale</t>
  </si>
  <si>
    <t>21.21.020</t>
  </si>
  <si>
    <t>21.21.021</t>
  </si>
  <si>
    <t>21.70.010</t>
  </si>
  <si>
    <t>28.12.20102</t>
  </si>
  <si>
    <t>Makineri dhe paisje</t>
  </si>
  <si>
    <t xml:space="preserve"> Linja Elektrike</t>
  </si>
  <si>
    <t>21.33.055</t>
  </si>
  <si>
    <t>21.33.057</t>
  </si>
  <si>
    <t>Gjeneratore</t>
  </si>
  <si>
    <t>Cisterne karburanti mak e paisje energjetike</t>
  </si>
  <si>
    <t>21.33.058</t>
  </si>
  <si>
    <t>21.34.060</t>
  </si>
  <si>
    <t>Makineri e paisje pube</t>
  </si>
  <si>
    <t>Instrumenta e vegla</t>
  </si>
  <si>
    <t>21.35.010</t>
  </si>
  <si>
    <t>28.13.20105</t>
  </si>
  <si>
    <t>F.Amortizimit paisjeve te punes.</t>
  </si>
  <si>
    <t>28.13.20106</t>
  </si>
  <si>
    <t>F.Amortizim i makinerive e impianteve</t>
  </si>
  <si>
    <t>Aktive te tjera afatgjata materiale</t>
  </si>
  <si>
    <t>(me vl kontabel)</t>
  </si>
  <si>
    <t>Te tjera A.A.M ne shfrytezim</t>
  </si>
  <si>
    <t xml:space="preserve"> Mjete transporti</t>
  </si>
  <si>
    <t xml:space="preserve"> Kamiona</t>
  </si>
  <si>
    <t>Autovetura</t>
  </si>
  <si>
    <t xml:space="preserve"> Karelle dhe elevatore dhe te tjera m transporti</t>
  </si>
  <si>
    <t xml:space="preserve"> Autovetura me leasing</t>
  </si>
  <si>
    <t xml:space="preserve"> Amballazh Qarkullues</t>
  </si>
  <si>
    <t>21.50.090</t>
  </si>
  <si>
    <t>21.50.091</t>
  </si>
  <si>
    <t>21.50.010</t>
  </si>
  <si>
    <t>21.50.191</t>
  </si>
  <si>
    <t>21.60.110</t>
  </si>
  <si>
    <t xml:space="preserve"> Bidona amballazhimi</t>
  </si>
  <si>
    <t>21.60.113</t>
  </si>
  <si>
    <t>Konteniere per CO2(amballazh)</t>
  </si>
  <si>
    <t>21.60.120</t>
  </si>
  <si>
    <t xml:space="preserve"> Arka amballazhi (amballazh)</t>
  </si>
  <si>
    <t>21.60.130</t>
  </si>
  <si>
    <t xml:space="preserve"> Paleta (amballazh)</t>
  </si>
  <si>
    <t>21.60.140</t>
  </si>
  <si>
    <t xml:space="preserve"> Shishe te ndryshme amballazhimi</t>
  </si>
  <si>
    <t>Te tjera inventare afatgjata</t>
  </si>
  <si>
    <t xml:space="preserve"> Frigorifere</t>
  </si>
  <si>
    <t>21.80.080</t>
  </si>
  <si>
    <t>21.88.010</t>
  </si>
  <si>
    <t>21.88.020</t>
  </si>
  <si>
    <t xml:space="preserve"> Paisje publicitare</t>
  </si>
  <si>
    <t xml:space="preserve"> Inventar ekonomik.</t>
  </si>
  <si>
    <t>Mobilje e paisje zyrash</t>
  </si>
  <si>
    <t xml:space="preserve"> Mobilje e orendi zyrash</t>
  </si>
  <si>
    <t xml:space="preserve"> Paisje Zyrash</t>
  </si>
  <si>
    <t xml:space="preserve"> Programe te kompjuterizuara kontab e te tjera</t>
  </si>
  <si>
    <t xml:space="preserve"> Vepra arti</t>
  </si>
  <si>
    <t>21.81.050</t>
  </si>
  <si>
    <t>21.82.070</t>
  </si>
  <si>
    <t>21.82.080</t>
  </si>
  <si>
    <t>21.88.100</t>
  </si>
  <si>
    <t>Totali i A.A.M te tjera me vleren bruto</t>
  </si>
  <si>
    <t>28.15.20210</t>
  </si>
  <si>
    <t xml:space="preserve"> F.Amortizimi karelash  e elevatoresh</t>
  </si>
  <si>
    <t>28.15.20309</t>
  </si>
  <si>
    <t xml:space="preserve"> F.Amortizimi automjetesh</t>
  </si>
  <si>
    <t>28.15.20310</t>
  </si>
  <si>
    <t xml:space="preserve"> F.Amortizimi autovetura</t>
  </si>
  <si>
    <t>28.16.20314</t>
  </si>
  <si>
    <t xml:space="preserve"> F.Amortizimi ambalazh</t>
  </si>
  <si>
    <t>28.17.20405</t>
  </si>
  <si>
    <t xml:space="preserve"> F.Amortiz paisje zyrash e informatike</t>
  </si>
  <si>
    <t xml:space="preserve"> F.Amortiz mobilje zyrash</t>
  </si>
  <si>
    <t>28.18.20407</t>
  </si>
  <si>
    <t xml:space="preserve"> F.Amortiz inventar ekonomik</t>
  </si>
  <si>
    <t>28.18.20507</t>
  </si>
  <si>
    <t>28.19.20301</t>
  </si>
  <si>
    <t xml:space="preserve"> F.Amortiz Mat publicitare</t>
  </si>
  <si>
    <t>28.19.20308</t>
  </si>
  <si>
    <t xml:space="preserve"> F.Amortiz per frigorifere</t>
  </si>
  <si>
    <t>Totali AAM te tjera me vleren Kontab Neto</t>
  </si>
  <si>
    <t>Pjesemarje te tjera ne njesi te kontrolluara</t>
  </si>
  <si>
    <t xml:space="preserve"> Investime ne filiale( 60 %)</t>
  </si>
  <si>
    <t>26.10.011</t>
  </si>
  <si>
    <t>29.61.002</t>
  </si>
  <si>
    <t xml:space="preserve"> Zhvleresimi i IAGJ ne filiale</t>
  </si>
  <si>
    <t>Aksione dhe investime te tjera ne pjesemarje</t>
  </si>
  <si>
    <t xml:space="preserve"> Investime afatgjata  (30 %)</t>
  </si>
  <si>
    <t>26.20.002</t>
  </si>
  <si>
    <t xml:space="preserve">Lendet e para </t>
  </si>
  <si>
    <t>Materiale te para</t>
  </si>
  <si>
    <t>31.10.01</t>
  </si>
  <si>
    <t>Materiali X</t>
  </si>
  <si>
    <t>31.10.02</t>
  </si>
  <si>
    <t>Materiali Y</t>
  </si>
  <si>
    <t>Materiali Z</t>
  </si>
  <si>
    <t>31.10.03</t>
  </si>
  <si>
    <t>31.10.04</t>
  </si>
  <si>
    <t xml:space="preserve"> Material etiketimi,tapa etj.</t>
  </si>
  <si>
    <t>31.28.01</t>
  </si>
  <si>
    <t xml:space="preserve"> Materiale te tjera per prodhim</t>
  </si>
  <si>
    <t>31.28.02</t>
  </si>
  <si>
    <t xml:space="preserve"> Pjese riparimi per makinerite a paisjet etj</t>
  </si>
  <si>
    <t>32.70.01</t>
  </si>
  <si>
    <t>Material publicitar</t>
  </si>
  <si>
    <t>Produkte te Gatshme</t>
  </si>
  <si>
    <t>34.20.01</t>
  </si>
  <si>
    <t xml:space="preserve"> Produkt i gatshem A</t>
  </si>
  <si>
    <t>Produkt i gatshem B</t>
  </si>
  <si>
    <t>Produkt i gatshem C</t>
  </si>
  <si>
    <t>TOTALI</t>
  </si>
  <si>
    <t xml:space="preserve"> Mallra per rishitje</t>
  </si>
  <si>
    <t xml:space="preserve"> Mallra 1</t>
  </si>
  <si>
    <t xml:space="preserve"> Mallra 2</t>
  </si>
  <si>
    <t>34.20.02</t>
  </si>
  <si>
    <t>34.20.03</t>
  </si>
  <si>
    <t>35.10.01</t>
  </si>
  <si>
    <t>35.10.02</t>
  </si>
  <si>
    <t xml:space="preserve"> Provizione per produktet e gatshme</t>
  </si>
  <si>
    <t xml:space="preserve"> Provizione per mallrat 2</t>
  </si>
  <si>
    <t>39.40.003</t>
  </si>
  <si>
    <t>39.50.002</t>
  </si>
  <si>
    <t xml:space="preserve">  Llogari / Kerkesa te arketueshme</t>
  </si>
  <si>
    <t>41.10.002</t>
  </si>
  <si>
    <t xml:space="preserve"> Klienta</t>
  </si>
  <si>
    <t xml:space="preserve"> Zhvleresim i klientave</t>
  </si>
  <si>
    <t>49.11.001</t>
  </si>
  <si>
    <t>41.30..002</t>
  </si>
  <si>
    <t xml:space="preserve"> Premtim pagesa te arketueshme per huadhenie</t>
  </si>
  <si>
    <t>41.80.01</t>
  </si>
  <si>
    <t xml:space="preserve"> Furnitori X parapagime</t>
  </si>
  <si>
    <t xml:space="preserve"> Furnitori y parapagime</t>
  </si>
  <si>
    <t>41.80.02</t>
  </si>
  <si>
    <t xml:space="preserve"> Parapagime per furnitore te ndryshem</t>
  </si>
  <si>
    <t xml:space="preserve"> Llogari  / Kerkesa te tjera te arketueshme</t>
  </si>
  <si>
    <t xml:space="preserve"> Garanci e paguar furnitoreve per mallra</t>
  </si>
  <si>
    <t xml:space="preserve"> Personeli per blerje mallrash</t>
  </si>
  <si>
    <t xml:space="preserve"> Tatim fitimi i parapaguar</t>
  </si>
  <si>
    <t xml:space="preserve"> Tatim mbi te ardhurat personale</t>
  </si>
  <si>
    <t xml:space="preserve"> Pagat</t>
  </si>
  <si>
    <t>46.70.001</t>
  </si>
  <si>
    <t>46.70.002</t>
  </si>
  <si>
    <t>44.40.001</t>
  </si>
  <si>
    <t>44.20.002</t>
  </si>
  <si>
    <t>Taksa amballazhi e te tjera</t>
  </si>
  <si>
    <t>44.70.001</t>
  </si>
  <si>
    <t>44.70.002</t>
  </si>
  <si>
    <t xml:space="preserve"> Shteti tatime dhe taksa te tjera</t>
  </si>
  <si>
    <t>Kerkesa ndaj personelit per deme te shkakt etj</t>
  </si>
  <si>
    <t>46.70.005</t>
  </si>
  <si>
    <t>44.54.001</t>
  </si>
  <si>
    <t xml:space="preserve"> TVSH  e kreditueshme</t>
  </si>
  <si>
    <t>44.10.001</t>
  </si>
  <si>
    <t>45.10.001</t>
  </si>
  <si>
    <t xml:space="preserve"> Dividende te arketushem nga pjesemarja</t>
  </si>
  <si>
    <t xml:space="preserve"> Aktive monetare</t>
  </si>
  <si>
    <t xml:space="preserve">Llogari  Bankare </t>
  </si>
  <si>
    <t xml:space="preserve"> Investime ne bono thesari 1 muaj</t>
  </si>
  <si>
    <t>50.40.002</t>
  </si>
  <si>
    <t>Arka</t>
  </si>
  <si>
    <t xml:space="preserve"> Arka ne lek</t>
  </si>
  <si>
    <t>Arka ne USD</t>
  </si>
  <si>
    <t xml:space="preserve"> Arka ne Euro</t>
  </si>
  <si>
    <t>53.40.02</t>
  </si>
  <si>
    <t>53.40.01</t>
  </si>
  <si>
    <t>53.11.01</t>
  </si>
  <si>
    <t>51.21.101</t>
  </si>
  <si>
    <t xml:space="preserve"> Te tjera vlera arke</t>
  </si>
  <si>
    <t>53.20.01</t>
  </si>
  <si>
    <t xml:space="preserve"> Depozita garancie diners Club</t>
  </si>
  <si>
    <t>TOTALI  I AKTIVEVE MONETARE</t>
  </si>
  <si>
    <t>Parapagimet dhe shpenzimet e shtyra</t>
  </si>
  <si>
    <t>48.10.001</t>
  </si>
  <si>
    <t xml:space="preserve"> shpenz per tu faturuar ne muajt e ardhshem</t>
  </si>
  <si>
    <t>48.60.001</t>
  </si>
  <si>
    <t xml:space="preserve"> Shpenzime riparimi kapital</t>
  </si>
  <si>
    <t>Totali i parapagimeve dhe shpenzimeve te shtyra</t>
  </si>
  <si>
    <t xml:space="preserve"> Kapitali i paguar</t>
  </si>
  <si>
    <t>Primi i aksionit</t>
  </si>
  <si>
    <t>Prime te kapitalit</t>
  </si>
  <si>
    <t xml:space="preserve"> Rezerva te tjera</t>
  </si>
  <si>
    <t>10.78.001</t>
  </si>
  <si>
    <t xml:space="preserve"> Plusvlera te parealizuara nga rivleresimi i filialeve</t>
  </si>
  <si>
    <t xml:space="preserve"> Rezerva nga rivleresimi i aktiveve</t>
  </si>
  <si>
    <t>10.60.001</t>
  </si>
  <si>
    <t xml:space="preserve"> Rezerva Ligjore </t>
  </si>
  <si>
    <t>10.71.001</t>
  </si>
  <si>
    <t xml:space="preserve"> Njesite ose aksionet e thesarit (negative )</t>
  </si>
  <si>
    <t xml:space="preserve"> Aksione te thesarit</t>
  </si>
  <si>
    <t>10.30.001</t>
  </si>
  <si>
    <t>10.80.001</t>
  </si>
  <si>
    <t xml:space="preserve"> Fitime e humbje te mbartura.</t>
  </si>
  <si>
    <t>10.90.001</t>
  </si>
  <si>
    <t xml:space="preserve"> Fitime dhe humbje te vitit</t>
  </si>
  <si>
    <t xml:space="preserve"> Huat dhe oblikacionet afatshkurtera</t>
  </si>
  <si>
    <t>Hua  bankare 1 mujore nga ABA ne lek</t>
  </si>
  <si>
    <t>Hua, bono dhe detyrime nga qiraja financiare</t>
  </si>
  <si>
    <t>46.81.001</t>
  </si>
  <si>
    <t xml:space="preserve"> Hua nga Tirana bank ( 5 vjet )</t>
  </si>
  <si>
    <t>46.31.001</t>
  </si>
  <si>
    <t xml:space="preserve"> Provizione per shitje me garanci 6 mujore</t>
  </si>
  <si>
    <t>Provizionet afatgjata</t>
  </si>
  <si>
    <t>46.31.002</t>
  </si>
  <si>
    <t xml:space="preserve"> Provizione a.gj per detyrime mjedisore</t>
  </si>
  <si>
    <t xml:space="preserve"> Huamarje te tjera afatgjata</t>
  </si>
  <si>
    <t xml:space="preserve"> Financime nga ortaket</t>
  </si>
  <si>
    <t xml:space="preserve"> Financime te tjera</t>
  </si>
  <si>
    <t xml:space="preserve"> Furnitore AQ</t>
  </si>
  <si>
    <t>46.82.005</t>
  </si>
  <si>
    <t>46.82.004</t>
  </si>
  <si>
    <t>40.40.002</t>
  </si>
  <si>
    <t xml:space="preserve"> Huat dhe parapagimet te pagueshme furnitoreve</t>
  </si>
  <si>
    <t>40.10.001</t>
  </si>
  <si>
    <t xml:space="preserve"> Furnitore</t>
  </si>
  <si>
    <t>40.10.800</t>
  </si>
  <si>
    <t xml:space="preserve"> Furnit Ft te pamberitura</t>
  </si>
  <si>
    <t>40.30.102</t>
  </si>
  <si>
    <t xml:space="preserve"> Premtim pagesa te pagueshme 6 mujore</t>
  </si>
  <si>
    <t>42.10.010</t>
  </si>
  <si>
    <t xml:space="preserve"> Personeli per paga per tu paguar</t>
  </si>
  <si>
    <t xml:space="preserve"> Detyrime per shperblimin e keshillit drejtues</t>
  </si>
  <si>
    <t>42.10.004</t>
  </si>
  <si>
    <t xml:space="preserve"> Detyrimet tatimore </t>
  </si>
  <si>
    <t xml:space="preserve"> Tatim mbi te ardhurat personale </t>
  </si>
  <si>
    <t xml:space="preserve"> Tatimet e shtyra mbi fitimin</t>
  </si>
  <si>
    <t xml:space="preserve"> Akciza per prodhimin e shitur</t>
  </si>
  <si>
    <t xml:space="preserve"> Taksa per ambalazhe</t>
  </si>
  <si>
    <t xml:space="preserve"> Sigurimet Shoqerore</t>
  </si>
  <si>
    <t xml:space="preserve"> Detyrime per TVSH</t>
  </si>
  <si>
    <t>44.20.100</t>
  </si>
  <si>
    <t>44.80.005</t>
  </si>
  <si>
    <t>44.70.005</t>
  </si>
  <si>
    <t>43.10.010</t>
  </si>
  <si>
    <t xml:space="preserve"> Huamarje te tjera </t>
  </si>
  <si>
    <t xml:space="preserve"> Dividende te pagueshem ndaj ortakeve (Ash)</t>
  </si>
  <si>
    <t xml:space="preserve"> Detyrime paradhenie personeli</t>
  </si>
  <si>
    <t>Detyrime te tjera ndaj personelit</t>
  </si>
  <si>
    <t>45.70.002</t>
  </si>
  <si>
    <t>42.30.010</t>
  </si>
  <si>
    <t>46.70.020</t>
  </si>
  <si>
    <t>Parapagimeet e arketuara</t>
  </si>
  <si>
    <t>Parapagim nga klientet</t>
  </si>
  <si>
    <t>40.09.001</t>
  </si>
  <si>
    <t xml:space="preserve"> (Humbja ) e vitit financiar</t>
  </si>
  <si>
    <t>CAUSHI-ENERGJI</t>
  </si>
  <si>
    <t>arketueshme tvsh</t>
  </si>
  <si>
    <t>Investim ne vazhdim (sipas situacionit)</t>
  </si>
  <si>
    <t>Shuma kaluar gabim</t>
  </si>
  <si>
    <t>Humbja vitit kaluar</t>
  </si>
  <si>
    <t xml:space="preserve"> Pozicioni me 17</t>
  </si>
  <si>
    <t>gusht 2009</t>
  </si>
  <si>
    <t>dhjetor 2009</t>
  </si>
  <si>
    <t>Pozicioni 31.12.2010</t>
  </si>
  <si>
    <t>CAUSHI  ENERGJI</t>
  </si>
  <si>
    <t>Pasqyra e fluksit monetar – Metoda direkte</t>
  </si>
  <si>
    <t>Përshkrimi i Elementëve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</si>
  <si>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</si>
  <si>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</si>
  <si>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</si>
  <si>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</si>
  <si>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MM neto nga veprimtaritë e shfrytëzimit</t>
  </si>
  <si>
    <t>Kthim huaje  ortakeve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</si>
  <si>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</si>
  <si>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</si>
  <si>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</si>
  <si>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</si>
  <si>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</si>
  <si>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</si>
  <si>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</si>
  <si>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</si>
  <si>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</si>
  <si>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</si>
  <si>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</si>
  <si>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</si>
  <si>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</si>
  <si>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</si>
  <si>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</si>
  <si>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</si>
  <si>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Viti 2010</t>
  </si>
  <si>
    <t>Emërtimi dhe forma ligjore</t>
  </si>
  <si>
    <t>"ÇAUSHI  - ENERGJI " SHPK</t>
  </si>
  <si>
    <t>JURIDIK</t>
  </si>
  <si>
    <t>NIPT - i</t>
  </si>
  <si>
    <t>K98217001T</t>
  </si>
  <si>
    <t>Adresa e selisë</t>
  </si>
  <si>
    <t>Qafezes Kolonje</t>
  </si>
  <si>
    <t>KOLONJE</t>
  </si>
  <si>
    <t>Data e krijimit</t>
  </si>
  <si>
    <t>Gusht 2009</t>
  </si>
  <si>
    <t>Nr. i Regjistrit Tregtar</t>
  </si>
  <si>
    <t>Veprimtaria kryesore</t>
  </si>
  <si>
    <t>Ndertim Hidrocentrali Prodhim e tregeti Energji Elektrike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</si>
  <si>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</si>
  <si>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</si>
  <si>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</si>
  <si>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</si>
  <si>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</si>
  <si>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</si>
  <si>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</si>
  <si>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r>
      <t xml:space="preserve">Pasqyrat Financiare janë të rrumbullakosura në </t>
    </r>
    <r>
      <rPr>
        <b/>
        <sz val="10"/>
        <rFont val="Arial"/>
        <family val="2"/>
      </rPr>
      <t>1/lek</t>
    </r>
  </si>
  <si>
    <r>
      <t xml:space="preserve">Shoqeria </t>
    </r>
    <r>
      <rPr>
        <b/>
        <sz val="12"/>
        <rFont val="Arial"/>
        <family val="2"/>
      </rPr>
      <t>Ç</t>
    </r>
    <r>
      <rPr>
        <b/>
        <i/>
        <sz val="12"/>
        <rFont val="Arial"/>
        <family val="2"/>
      </rPr>
      <t>AUSHI - ENERGJI</t>
    </r>
  </si>
  <si>
    <t>NIPTI  K98217001T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</si>
  <si>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</si>
  <si>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</si>
  <si>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</si>
  <si>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</si>
  <si>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</si>
  <si>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</si>
  <si>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</si>
  <si>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</si>
  <si>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</si>
  <si>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</si>
  <si>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</si>
  <si>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</si>
  <si>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</si>
  <si>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</si>
  <si>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GRAMOS CAUSHI</t>
  </si>
  <si>
    <r>
      <t xml:space="preserve">SHOQERIA  </t>
    </r>
    <r>
      <rPr>
        <b/>
        <sz val="10"/>
        <rFont val="Arial"/>
        <family val="2"/>
      </rPr>
      <t>Ç</t>
    </r>
    <r>
      <rPr>
        <b/>
        <i/>
        <sz val="10"/>
        <rFont val="Arial"/>
        <family val="2"/>
      </rPr>
      <t>AUSHI - ENERGJI</t>
    </r>
  </si>
  <si>
    <t>NIPTI K98217001T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</si>
  <si>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</si>
  <si>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</si>
  <si>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</si>
  <si>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</si>
  <si>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</si>
  <si>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</si>
  <si>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</si>
  <si>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</si>
  <si>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</si>
  <si>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</si>
  <si>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</si>
  <si>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</si>
  <si>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</si>
  <si>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</si>
  <si>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</si>
  <si>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</si>
  <si>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</si>
  <si>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</si>
  <si>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</si>
  <si>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</si>
  <si>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</si>
  <si>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</si>
  <si>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</si>
  <si>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</si>
  <si>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</si>
  <si>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</si>
  <si>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</si>
  <si>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</si>
  <si>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</si>
  <si>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</si>
  <si>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</si>
  <si>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</si>
  <si>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</si>
  <si>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</si>
  <si>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</si>
  <si>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</si>
  <si>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</si>
  <si>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</si>
  <si>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</si>
  <si>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</si>
  <si>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</si>
  <si>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</si>
  <si>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</si>
  <si>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</si>
  <si>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</si>
  <si>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</si>
  <si>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</si>
  <si>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</si>
  <si>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</si>
  <si>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</si>
  <si>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</si>
  <si>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</si>
  <si>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</si>
  <si>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</si>
  <si>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</si>
  <si>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</si>
  <si>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</si>
  <si>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</si>
  <si>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>Gramos Caushi</t>
  </si>
  <si>
    <r>
      <t xml:space="preserve">Shenim: </t>
    </r>
    <r>
      <rPr>
        <sz val="10"/>
        <rFont val="Arial"/>
        <family val="2"/>
      </rPr>
      <t>Kjo pasqyre plotesohet edhe on-line.</t>
    </r>
  </si>
  <si>
    <r>
      <t xml:space="preserve">SHOQERIA </t>
    </r>
    <r>
      <rPr>
        <b/>
        <sz val="10"/>
        <rFont val="Arial"/>
        <family val="2"/>
      </rPr>
      <t>Ç</t>
    </r>
    <r>
      <rPr>
        <b/>
        <i/>
        <sz val="10"/>
        <rFont val="Arial"/>
        <family val="2"/>
      </rPr>
      <t>AUSHI-ENERGJI</t>
    </r>
  </si>
  <si>
    <t>NIPT K98217001T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</si>
  <si>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</si>
  <si>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</si>
  <si>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</si>
  <si>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</si>
  <si>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</si>
  <si>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</si>
  <si>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</si>
  <si>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</si>
  <si>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</si>
  <si>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</si>
  <si>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</si>
  <si>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</si>
  <si>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</si>
  <si>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</si>
  <si>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</si>
  <si>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</si>
  <si>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</si>
  <si>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</si>
  <si>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</si>
  <si>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</si>
  <si>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</si>
  <si>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</si>
  <si>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</si>
  <si>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</si>
  <si>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 (ndertim Hidrocentral)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</si>
  <si>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</si>
  <si>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</si>
  <si>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</si>
  <si>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</si>
  <si>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</si>
  <si>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r>
      <t xml:space="preserve">SHOQERIA </t>
    </r>
    <r>
      <rPr>
        <b/>
        <sz val="10"/>
        <rFont val="Arial"/>
        <family val="2"/>
      </rPr>
      <t>Ç</t>
    </r>
    <r>
      <rPr>
        <b/>
        <i/>
        <sz val="10"/>
        <rFont val="Arial"/>
        <family val="2"/>
      </rPr>
      <t>AUSHI - ENERGJI</t>
    </r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</si>
  <si>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</si>
  <si>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</si>
  <si>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</si>
  <si>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</si>
  <si>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</si>
  <si>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</si>
  <si>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</si>
  <si>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</si>
  <si>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</si>
  <si>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</si>
  <si>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</si>
  <si>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</si>
  <si>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</si>
  <si>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</si>
  <si>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</si>
  <si>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</si>
  <si>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</si>
  <si>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</si>
  <si>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</si>
  <si>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</si>
  <si>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</si>
  <si>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</si>
  <si>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</si>
  <si>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</si>
  <si>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</si>
  <si>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</si>
  <si>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</si>
  <si>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</si>
  <si>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</si>
  <si>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</si>
  <si>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</si>
  <si>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</si>
  <si>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</si>
  <si>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</si>
  <si>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</si>
  <si>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</si>
  <si>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</si>
  <si>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</si>
  <si>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</si>
  <si>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</si>
  <si>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</si>
  <si>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</si>
  <si>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</si>
  <si>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</si>
  <si>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</si>
  <si>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</si>
  <si>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</si>
  <si>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</si>
  <si>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</si>
  <si>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</si>
  <si>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</si>
  <si>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</si>
  <si>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</si>
  <si>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</si>
  <si>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</si>
  <si>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</si>
  <si>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</si>
  <si>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</si>
  <si>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</si>
  <si>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</si>
  <si>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</si>
  <si>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</si>
  <si>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Gramos CAUSHI</t>
  </si>
  <si>
    <t>Aktive Biologjike afatshkurtra</t>
  </si>
  <si>
    <t>_________________</t>
  </si>
  <si>
    <t xml:space="preserve">Aktive afatshkurtra te mbajtura per rishitje </t>
  </si>
  <si>
    <t>______________</t>
  </si>
  <si>
    <t>Parapagime dhe shpenzime te shtyra</t>
  </si>
  <si>
    <t>____________</t>
  </si>
  <si>
    <t xml:space="preserve">A K T I V E T    A F A T G J A T A </t>
  </si>
  <si>
    <t>Investime   financiare afatgjata                         __________________</t>
  </si>
  <si>
    <t>Aktive afatgjata  materiale Investim per bdertim Hidrocentrali      15069824</t>
  </si>
  <si>
    <t>Ndertim Hidrocentrali Sit Pjesor</t>
  </si>
  <si>
    <t xml:space="preserve">Aktive afatgjata jo materiale   </t>
  </si>
  <si>
    <t>Persh llog</t>
  </si>
  <si>
    <t>Ndryshime</t>
  </si>
  <si>
    <t>Shuma</t>
  </si>
  <si>
    <t xml:space="preserve">Viti raport </t>
  </si>
  <si>
    <t>Vl mbetur</t>
  </si>
  <si>
    <t>Blerje</t>
  </si>
  <si>
    <t>rivlersime</t>
  </si>
  <si>
    <t>Shitje</t>
  </si>
  <si>
    <t>Nx.j.perd</t>
  </si>
  <si>
    <t>Vlera</t>
  </si>
  <si>
    <t>amortiz</t>
  </si>
  <si>
    <t>Mak paisje</t>
  </si>
  <si>
    <t>P. kompjut</t>
  </si>
  <si>
    <t>AAM te tj</t>
  </si>
  <si>
    <t xml:space="preserve">Shuma </t>
  </si>
  <si>
    <t xml:space="preserve">Aktive biologjike   afatgjata </t>
  </si>
  <si>
    <t>____________________</t>
  </si>
  <si>
    <t xml:space="preserve">Aktive afatgjata jo materiale </t>
  </si>
  <si>
    <t>Kapitali aksionar i pa paguar</t>
  </si>
  <si>
    <t>___________________</t>
  </si>
  <si>
    <t xml:space="preserve">Aktive te tjera afatgjata </t>
  </si>
  <si>
    <t>Shenime te tjera shpjeguese</t>
  </si>
  <si>
    <t>Ngjarje te ndodhura pas dates se bilancit per te cilat behen regullime</t>
  </si>
  <si>
    <t>apo ngjarje te ndodhura pas dates se bilancit per te cilat nuk behen rregullime nuk ka.</t>
  </si>
  <si>
    <t>Gabime materiale ndodhur ne periudhat kontabel te meparshme konstatuar</t>
  </si>
  <si>
    <t>gjate periudhes raportuese dhe korigjim nuk ka</t>
  </si>
  <si>
    <t xml:space="preserve">Per Drejtimin e Njesise Ekonomike </t>
  </si>
  <si>
    <t>Shenimet qe shpjegojne zerat e ndryshem te pasqyrave financiare</t>
  </si>
  <si>
    <t xml:space="preserve">AKTIVET AFATSHKURTERA </t>
  </si>
  <si>
    <t>AKTIVET  MONETARE</t>
  </si>
  <si>
    <t>Banka</t>
  </si>
  <si>
    <t xml:space="preserve">ne valute </t>
  </si>
  <si>
    <t>Nr/llog</t>
  </si>
  <si>
    <t xml:space="preserve">Emri i bankes </t>
  </si>
  <si>
    <t>Monedha</t>
  </si>
  <si>
    <t xml:space="preserve">Vlera ne lek </t>
  </si>
  <si>
    <t>Vlera ne</t>
  </si>
  <si>
    <t xml:space="preserve">kursi i </t>
  </si>
  <si>
    <t>vlera  ne</t>
  </si>
  <si>
    <t>valute</t>
  </si>
  <si>
    <t>fundvitit</t>
  </si>
  <si>
    <t>leke</t>
  </si>
  <si>
    <t>Raiffeisen Bank</t>
  </si>
  <si>
    <t>Kursi i</t>
  </si>
  <si>
    <t>fund vitit</t>
  </si>
  <si>
    <t xml:space="preserve">Arka e subjektit </t>
  </si>
  <si>
    <t>Shoqeria nuk ka derivative dhe aktive te mbajtura per tregetim.</t>
  </si>
  <si>
    <t>Aktive te tjera financiare afatshkurtra</t>
  </si>
  <si>
    <t>&gt;</t>
  </si>
  <si>
    <t>Kliente per mallra e sherbime</t>
  </si>
  <si>
    <t>ska</t>
  </si>
  <si>
    <t xml:space="preserve">Debitore,Kreditore te tjere </t>
  </si>
  <si>
    <t>Tatim mbi fitimin</t>
  </si>
  <si>
    <t>Tatim fitimi derdhur paradhenie</t>
  </si>
  <si>
    <t>Tatimi i vitit ushtrimor</t>
  </si>
  <si>
    <t>Tatimi i derdhur vitet e kaluara</t>
  </si>
  <si>
    <t>Tatim derdhur teper</t>
  </si>
  <si>
    <t xml:space="preserve">Tatim per tu paguar </t>
  </si>
  <si>
    <t>TVSH</t>
  </si>
  <si>
    <t>Tvsh e zbritshme ne celje te vitit</t>
  </si>
  <si>
    <t xml:space="preserve">        Leke</t>
  </si>
  <si>
    <t>TVSH e pagueshme ne shitje gjate vitit Leke</t>
  </si>
  <si>
    <t>_______</t>
  </si>
  <si>
    <t>Te tjera detyrime ndaj ortakeve</t>
  </si>
  <si>
    <t xml:space="preserve">Iventari </t>
  </si>
  <si>
    <t>Lende te para</t>
  </si>
  <si>
    <t>__________________</t>
  </si>
  <si>
    <t>SHENIME SHPJEGUESE</t>
  </si>
  <si>
    <t>Shenimet qe shpjegojne  zerat e ndryshem te pasqyrave financiare.</t>
  </si>
  <si>
    <t xml:space="preserve">P A S I V E T      A F A T S H K U R T R A </t>
  </si>
  <si>
    <t xml:space="preserve">Derivativet </t>
  </si>
  <si>
    <t>Huamarjet</t>
  </si>
  <si>
    <t xml:space="preserve">Overdraftet bankare </t>
  </si>
  <si>
    <t>Huamarje afatshkurtra</t>
  </si>
  <si>
    <t xml:space="preserve">Huat  dhe parapagimet </t>
  </si>
  <si>
    <t xml:space="preserve">Te pagueshme ndaj furnitoreve </t>
  </si>
  <si>
    <t xml:space="preserve">Detyrime  tatimore per tatim fitimin </t>
  </si>
  <si>
    <t xml:space="preserve">Detyrime tatimore per tatimin ne burim </t>
  </si>
  <si>
    <t>_______________</t>
  </si>
  <si>
    <t>Te Drejta e detyrime ndaj ortakeve</t>
  </si>
  <si>
    <t>Dividente per tu paguar</t>
  </si>
  <si>
    <t xml:space="preserve">Debitore dhe kreditore te tjere </t>
  </si>
  <si>
    <t>Grantet dhe te ardhurat e shtyra</t>
  </si>
  <si>
    <t>________________</t>
  </si>
  <si>
    <t xml:space="preserve">Provizionet afatshkurtera </t>
  </si>
  <si>
    <t xml:space="preserve">P A S I V E T       A F A T G J A T A </t>
  </si>
  <si>
    <t xml:space="preserve">Huat   afatgjata </t>
  </si>
  <si>
    <t xml:space="preserve">Hua bono dhe detyrime nga qeraja financiare </t>
  </si>
  <si>
    <t xml:space="preserve">Bono te konvertueshme </t>
  </si>
  <si>
    <t xml:space="preserve">Huamarje te tjera afatgjata </t>
  </si>
  <si>
    <t xml:space="preserve">Grantet dhe te ardhurat e shtyra </t>
  </si>
  <si>
    <t xml:space="preserve">Provizionet afatgjata </t>
  </si>
  <si>
    <t xml:space="preserve">K A P I T A L I </t>
  </si>
  <si>
    <t>Aksionet e pakices   (pf te konsoliduara )</t>
  </si>
  <si>
    <t>Kapitali aksionar                                                       ______________</t>
  </si>
  <si>
    <t>Kapitali aksionar</t>
  </si>
  <si>
    <t xml:space="preserve">Njesite ose aksionet e thesarit </t>
  </si>
  <si>
    <t xml:space="preserve">Rezervat statuore </t>
  </si>
  <si>
    <t xml:space="preserve">Rezervat ligjore </t>
  </si>
  <si>
    <t xml:space="preserve">Rezervat e tjera </t>
  </si>
  <si>
    <t xml:space="preserve">Fitimet e pa shperndara </t>
  </si>
  <si>
    <t xml:space="preserve">Fitimi ( humbja) e vitit financiar </t>
  </si>
  <si>
    <t>Fitimi i ushtrimit</t>
  </si>
  <si>
    <t>Shpenzime te pa zbritshme</t>
  </si>
  <si>
    <t xml:space="preserve">Fitimi para tatimit </t>
  </si>
  <si>
    <t xml:space="preserve">Tatimi mbi fitimin </t>
  </si>
  <si>
    <t xml:space="preserve">Ngjarje te ndodhura pas dates se bilancit per te cilat behen regullime apa ngjarje </t>
  </si>
  <si>
    <t>te ndodhura pas dates se bilancit per te cilat nuk behen rregullime nuk ka.</t>
  </si>
  <si>
    <t xml:space="preserve">Gabime materiale te ndodhura ne periudhat kontabel te meparshme te konstatuara </t>
  </si>
  <si>
    <t>gjate periudhes raportuese dhe qe jane korigjuar nuk ka.</t>
  </si>
  <si>
    <t>Per Drejtimin e Njesise Ekonomike</t>
  </si>
  <si>
    <t xml:space="preserve">SHENIMET  SHPJEGUESE TE  PASH  sipas  natyres </t>
  </si>
  <si>
    <t xml:space="preserve">Shitjet   Neto </t>
  </si>
  <si>
    <t xml:space="preserve">Investim </t>
  </si>
  <si>
    <t xml:space="preserve">SHUMA </t>
  </si>
  <si>
    <t xml:space="preserve">Materialet e konsumuara </t>
  </si>
  <si>
    <t>_________________  Energji elektrike, uje</t>
  </si>
  <si>
    <t xml:space="preserve">Kosto e punes </t>
  </si>
  <si>
    <t xml:space="preserve">Amortizimi </t>
  </si>
  <si>
    <t>_____________</t>
  </si>
  <si>
    <t xml:space="preserve">Shpenzime te tjera </t>
  </si>
  <si>
    <t xml:space="preserve">Shpenzime per intresa </t>
  </si>
  <si>
    <t>661 _          9175__________</t>
  </si>
  <si>
    <t xml:space="preserve">Per drejtimin e njesise Ekonomike </t>
  </si>
  <si>
    <t>Viti 2011</t>
  </si>
  <si>
    <t>Pozicioni 31.12.2011</t>
  </si>
  <si>
    <t>(__Gramos Caushi______)</t>
  </si>
  <si>
    <t>Derivative dhe aktive te mbajtura per tregetim</t>
  </si>
  <si>
    <t>Perf  Ligjor Gramos Caushi</t>
  </si>
  <si>
    <t xml:space="preserve"> Gramos Caushi</t>
  </si>
  <si>
    <t>Paga</t>
  </si>
  <si>
    <t>(____Gramos Caushi_)</t>
  </si>
  <si>
    <t>sigurime</t>
  </si>
  <si>
    <t>SUBJEKTI : CAUSHI- ENERGJI</t>
  </si>
  <si>
    <t>Flete  IVENTARI</t>
  </si>
  <si>
    <t>Perf ligjor :Gramos CAUSHI</t>
  </si>
  <si>
    <t>Amortizimi A.A.Materiale   2011</t>
  </si>
  <si>
    <t xml:space="preserve">CAUSHI-ENERGJI </t>
  </si>
  <si>
    <t>Pozicioni 31.12.2012</t>
  </si>
  <si>
    <t>Transformator</t>
  </si>
  <si>
    <t>Energjie</t>
  </si>
  <si>
    <t>Transormator rryme</t>
  </si>
  <si>
    <t>totali</t>
  </si>
  <si>
    <t>31.12.2012</t>
  </si>
  <si>
    <t>Makineri</t>
  </si>
  <si>
    <t>1/1/201</t>
  </si>
  <si>
    <t>Vlera Kontabel Neto e A.A.Materiale  2012</t>
  </si>
  <si>
    <t>Aktivet Afatgjata Materiale  me vlere fillestare   2012</t>
  </si>
  <si>
    <t>Kerk Arket  T fitimi</t>
  </si>
  <si>
    <t>Pasqyra e te Ardhurave dhe Shpenzimeve -Periudha  Janar  - 31 Dhjetor 2013</t>
  </si>
  <si>
    <t>31.12.2013</t>
  </si>
  <si>
    <t xml:space="preserve">  Shitjet Neto</t>
  </si>
  <si>
    <t>Investime</t>
  </si>
  <si>
    <t>Fitimi i vitit ushtrimor</t>
  </si>
  <si>
    <t>Pozicioni me 31.12.2013</t>
  </si>
  <si>
    <t>Pasqyra e ndryshimit te kapitali 01Jana-31 dhjetor 2013</t>
  </si>
  <si>
    <t>01.01.2013</t>
  </si>
  <si>
    <t>23.02.2014</t>
  </si>
  <si>
    <t>gj 1.1.13</t>
  </si>
  <si>
    <t>gj 31.12.2013</t>
  </si>
  <si>
    <t xml:space="preserve">TVSH e pagueshme ne Blerje gjate vitit    </t>
  </si>
  <si>
    <t>TVSH e e paguar gjate vitit</t>
  </si>
  <si>
    <t>TVSH per pagese ne mbyllje te vitit</t>
  </si>
  <si>
    <t>Paga pa paguar 31.12.2013</t>
  </si>
  <si>
    <t>Sigurime pa paguar me 31.12.2013</t>
  </si>
  <si>
    <t>TVSH pa paguar me 31.12.2013</t>
  </si>
  <si>
    <t>Fitimi neto</t>
  </si>
  <si>
    <t>Sh .Energj</t>
  </si>
  <si>
    <t>Sherb kontab</t>
  </si>
  <si>
    <t>Qira toke ( Pyjore + Kom Mollas)</t>
  </si>
  <si>
    <t>telefon</t>
  </si>
  <si>
    <t>Furnitura e sherbime</t>
  </si>
  <si>
    <t xml:space="preserve">Turbine </t>
  </si>
  <si>
    <t>Aktivet Afatgjata Materiale  me vlere fillestare   2013</t>
  </si>
  <si>
    <t xml:space="preserve">Shoqeria : CAUSHI- ENERGJI </t>
  </si>
  <si>
    <t>NIPTI : K98217001T</t>
  </si>
  <si>
    <t>Amortizimi A.A.Materiale   2013</t>
  </si>
  <si>
    <t>Vlera Kontabel Neto e A.A.Materiale  2013</t>
  </si>
  <si>
    <t xml:space="preserve">GRAMOS CAUSHI </t>
  </si>
  <si>
    <t>Viti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</si>
</sst>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_-* #,##0.00_L_e_k_-;\-* #,##0.00_L_e_k_-;_-* &quot;-&quot;??_L_e_k_-;_-@_-"/>
    <numFmt numFmtId="174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i/>
      <sz val="10"/>
      <name val="Algerian"/>
      <family val="5"/>
    </font>
    <font>
      <b/>
      <i/>
      <sz val="30"/>
      <name val="Algerian"/>
      <family val="5"/>
    </font>
    <font>
      <i/>
      <sz val="10"/>
      <name val="Algerian"/>
      <family val="5"/>
    </font>
    <font>
      <b/>
      <i/>
      <sz val="25"/>
      <name val="Algerian"/>
      <family val="5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28" xfId="0" applyFont="1" applyBorder="1" applyAlignment="1">
      <alignment/>
    </xf>
    <xf numFmtId="0" fontId="8" fillId="0" borderId="26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Border="1" applyAlignment="1">
      <alignment/>
    </xf>
    <xf numFmtId="0" fontId="1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Alignment="1">
      <alignment/>
    </xf>
    <xf numFmtId="0" fontId="1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" fillId="0" borderId="5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9" fillId="0" borderId="0" xfId="0" applyFont="1" applyAlignment="1">
      <alignment horizontal="left" vertical="center"/>
    </xf>
    <xf numFmtId="0" fontId="0" fillId="0" borderId="22" xfId="0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22" xfId="0" applyBorder="1" applyAlignment="1">
      <alignment horizontal="center"/>
    </xf>
    <xf numFmtId="3" fontId="0" fillId="0" borderId="22" xfId="44" applyNumberFormat="1" applyBorder="1" applyAlignment="1">
      <alignment/>
    </xf>
    <xf numFmtId="0" fontId="0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3" fontId="4" fillId="0" borderId="57" xfId="44" applyNumberFormat="1" applyFont="1" applyBorder="1" applyAlignment="1">
      <alignment vertical="center"/>
    </xf>
    <xf numFmtId="3" fontId="3" fillId="0" borderId="58" xfId="44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58" xfId="44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56" applyFont="1" applyBorder="1" applyAlignment="1">
      <alignment horizontal="center"/>
      <protection/>
    </xf>
    <xf numFmtId="2" fontId="10" fillId="0" borderId="59" xfId="56" applyNumberFormat="1" applyFont="1" applyBorder="1" applyAlignment="1">
      <alignment horizontal="center" wrapText="1"/>
      <protection/>
    </xf>
    <xf numFmtId="0" fontId="8" fillId="0" borderId="20" xfId="56" applyFont="1" applyBorder="1" applyAlignment="1">
      <alignment horizontal="center" vertical="center" wrapText="1"/>
      <protection/>
    </xf>
    <xf numFmtId="0" fontId="1" fillId="0" borderId="60" xfId="56" applyFont="1" applyBorder="1" applyAlignment="1">
      <alignment horizontal="center"/>
      <protection/>
    </xf>
    <xf numFmtId="0" fontId="1" fillId="0" borderId="61" xfId="56" applyFont="1" applyBorder="1" applyAlignment="1">
      <alignment horizontal="left" wrapText="1"/>
      <protection/>
    </xf>
    <xf numFmtId="0" fontId="1" fillId="0" borderId="61" xfId="56" applyFont="1" applyBorder="1" applyAlignment="1">
      <alignment horizontal="left"/>
      <protection/>
    </xf>
    <xf numFmtId="0" fontId="1" fillId="0" borderId="62" xfId="56" applyFont="1" applyBorder="1" applyAlignment="1">
      <alignment horizontal="left"/>
      <protection/>
    </xf>
    <xf numFmtId="0" fontId="0" fillId="0" borderId="63" xfId="56" applyFont="1" applyBorder="1" applyAlignment="1">
      <alignment horizontal="center"/>
      <protection/>
    </xf>
    <xf numFmtId="0" fontId="0" fillId="0" borderId="47" xfId="56" applyFont="1" applyBorder="1" applyAlignment="1">
      <alignment horizontal="left" wrapText="1"/>
      <protection/>
    </xf>
    <xf numFmtId="0" fontId="1" fillId="0" borderId="10" xfId="56" applyFont="1" applyBorder="1" applyAlignment="1">
      <alignment horizontal="left"/>
      <protection/>
    </xf>
    <xf numFmtId="0" fontId="1" fillId="0" borderId="64" xfId="56" applyFont="1" applyBorder="1" applyAlignment="1">
      <alignment horizontal="left"/>
      <protection/>
    </xf>
    <xf numFmtId="0" fontId="0" fillId="0" borderId="65" xfId="56" applyFont="1" applyBorder="1" applyAlignment="1">
      <alignment horizontal="center"/>
      <protection/>
    </xf>
    <xf numFmtId="0" fontId="4" fillId="0" borderId="47" xfId="56" applyFont="1" applyBorder="1" applyAlignment="1">
      <alignment horizontal="left" wrapText="1"/>
      <protection/>
    </xf>
    <xf numFmtId="0" fontId="1" fillId="0" borderId="66" xfId="56" applyFont="1" applyBorder="1" applyAlignment="1">
      <alignment horizontal="center"/>
      <protection/>
    </xf>
    <xf numFmtId="0" fontId="1" fillId="0" borderId="47" xfId="56" applyFont="1" applyBorder="1" applyAlignment="1">
      <alignment horizontal="left" wrapText="1"/>
      <protection/>
    </xf>
    <xf numFmtId="0" fontId="8" fillId="0" borderId="10" xfId="56" applyFont="1" applyBorder="1" applyAlignment="1">
      <alignment horizontal="left"/>
      <protection/>
    </xf>
    <xf numFmtId="0" fontId="7" fillId="0" borderId="10" xfId="57" applyFont="1" applyFill="1" applyBorder="1" applyAlignment="1">
      <alignment horizontal="left" wrapText="1"/>
      <protection/>
    </xf>
    <xf numFmtId="0" fontId="0" fillId="0" borderId="21" xfId="56" applyFont="1" applyBorder="1" applyAlignment="1">
      <alignment horizontal="left" wrapText="1"/>
      <protection/>
    </xf>
    <xf numFmtId="0" fontId="0" fillId="0" borderId="67" xfId="56" applyFont="1" applyBorder="1" applyAlignment="1">
      <alignment horizontal="center"/>
      <protection/>
    </xf>
    <xf numFmtId="0" fontId="0" fillId="0" borderId="68" xfId="56" applyFont="1" applyBorder="1" applyAlignment="1">
      <alignment horizontal="left" wrapText="1"/>
      <protection/>
    </xf>
    <xf numFmtId="0" fontId="1" fillId="0" borderId="66" xfId="56" applyFont="1" applyBorder="1" applyAlignment="1">
      <alignment horizontal="center" vertical="center"/>
      <protection/>
    </xf>
    <xf numFmtId="0" fontId="1" fillId="0" borderId="65" xfId="56" applyFont="1" applyBorder="1" applyAlignment="1">
      <alignment horizontal="center" vertical="center"/>
      <protection/>
    </xf>
    <xf numFmtId="0" fontId="0" fillId="0" borderId="47" xfId="56" applyFont="1" applyBorder="1" applyAlignment="1">
      <alignment horizontal="center" wrapText="1"/>
      <protection/>
    </xf>
    <xf numFmtId="0" fontId="1" fillId="0" borderId="63" xfId="56" applyFont="1" applyBorder="1" applyAlignment="1">
      <alignment horizontal="center"/>
      <protection/>
    </xf>
    <xf numFmtId="0" fontId="3" fillId="0" borderId="10" xfId="56" applyFont="1" applyBorder="1" applyAlignment="1">
      <alignment horizontal="left" wrapText="1"/>
      <protection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65" xfId="56" applyFont="1" applyBorder="1" applyAlignment="1">
      <alignment horizontal="center"/>
      <protection/>
    </xf>
    <xf numFmtId="0" fontId="1" fillId="0" borderId="10" xfId="56" applyFont="1" applyBorder="1" applyAlignment="1">
      <alignment horizontal="left" wrapText="1"/>
      <protection/>
    </xf>
    <xf numFmtId="0" fontId="1" fillId="0" borderId="67" xfId="56" applyFont="1" applyBorder="1" applyAlignment="1">
      <alignment horizontal="center"/>
      <protection/>
    </xf>
    <xf numFmtId="0" fontId="1" fillId="0" borderId="21" xfId="56" applyFont="1" applyBorder="1" applyAlignment="1">
      <alignment horizontal="left" wrapText="1"/>
      <protection/>
    </xf>
    <xf numFmtId="0" fontId="1" fillId="0" borderId="69" xfId="56" applyFont="1" applyBorder="1" applyAlignment="1">
      <alignment horizontal="center"/>
      <protection/>
    </xf>
    <xf numFmtId="0" fontId="1" fillId="0" borderId="70" xfId="56" applyFont="1" applyBorder="1" applyAlignment="1">
      <alignment horizontal="left" wrapText="1"/>
      <protection/>
    </xf>
    <xf numFmtId="0" fontId="1" fillId="0" borderId="70" xfId="56" applyFont="1" applyBorder="1" applyAlignment="1">
      <alignment horizontal="left"/>
      <protection/>
    </xf>
    <xf numFmtId="0" fontId="1" fillId="0" borderId="71" xfId="56" applyFont="1" applyBorder="1" applyAlignment="1">
      <alignment horizontal="left"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/>
      <protection/>
    </xf>
    <xf numFmtId="0" fontId="7" fillId="0" borderId="22" xfId="56" applyFont="1" applyBorder="1">
      <alignment/>
      <protection/>
    </xf>
    <xf numFmtId="0" fontId="8" fillId="0" borderId="10" xfId="56" applyFont="1" applyBorder="1" applyAlignment="1">
      <alignment horizontal="left" wrapText="1"/>
      <protection/>
    </xf>
    <xf numFmtId="2" fontId="10" fillId="0" borderId="22" xfId="56" applyNumberFormat="1" applyFont="1" applyBorder="1" applyAlignment="1">
      <alignment horizontal="center" wrapText="1"/>
      <protection/>
    </xf>
    <xf numFmtId="0" fontId="8" fillId="0" borderId="22" xfId="56" applyFont="1" applyBorder="1" applyAlignment="1">
      <alignment horizontal="center" vertical="center" wrapText="1"/>
      <protection/>
    </xf>
    <xf numFmtId="0" fontId="8" fillId="0" borderId="72" xfId="56" applyFont="1" applyBorder="1" applyAlignment="1">
      <alignment horizontal="center"/>
      <protection/>
    </xf>
    <xf numFmtId="0" fontId="8" fillId="0" borderId="61" xfId="56" applyFont="1" applyBorder="1" applyAlignment="1">
      <alignment horizontal="left" wrapText="1"/>
      <protection/>
    </xf>
    <xf numFmtId="0" fontId="8" fillId="0" borderId="61" xfId="56" applyFont="1" applyBorder="1" applyAlignment="1">
      <alignment horizontal="left"/>
      <protection/>
    </xf>
    <xf numFmtId="0" fontId="8" fillId="0" borderId="62" xfId="56" applyFont="1" applyBorder="1" applyAlignment="1">
      <alignment horizontal="left"/>
      <protection/>
    </xf>
    <xf numFmtId="0" fontId="7" fillId="0" borderId="66" xfId="56" applyFont="1" applyBorder="1" applyAlignment="1">
      <alignment horizontal="left"/>
      <protection/>
    </xf>
    <xf numFmtId="0" fontId="8" fillId="0" borderId="64" xfId="56" applyFont="1" applyBorder="1" applyAlignment="1">
      <alignment horizontal="left"/>
      <protection/>
    </xf>
    <xf numFmtId="0" fontId="7" fillId="0" borderId="10" xfId="56" applyFont="1" applyBorder="1" applyAlignment="1">
      <alignment horizontal="left" wrapText="1"/>
      <protection/>
    </xf>
    <xf numFmtId="0" fontId="8" fillId="0" borderId="66" xfId="56" applyFont="1" applyBorder="1" applyAlignment="1">
      <alignment horizontal="center"/>
      <protection/>
    </xf>
    <xf numFmtId="0" fontId="7" fillId="0" borderId="66" xfId="56" applyFont="1" applyBorder="1" applyAlignment="1">
      <alignment horizontal="center"/>
      <protection/>
    </xf>
    <xf numFmtId="0" fontId="7" fillId="0" borderId="10" xfId="56" applyFont="1" applyBorder="1" applyAlignment="1">
      <alignment horizontal="left"/>
      <protection/>
    </xf>
    <xf numFmtId="0" fontId="8" fillId="0" borderId="64" xfId="56" applyFont="1" applyBorder="1" applyAlignment="1">
      <alignment horizontal="left" wrapText="1"/>
      <protection/>
    </xf>
    <xf numFmtId="0" fontId="7" fillId="0" borderId="66" xfId="56" applyFont="1" applyFill="1" applyBorder="1" applyAlignment="1">
      <alignment horizontal="center"/>
      <protection/>
    </xf>
    <xf numFmtId="0" fontId="7" fillId="0" borderId="5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1" xfId="56" applyFont="1" applyBorder="1" applyAlignment="1">
      <alignment horizontal="center" vertical="center" wrapText="1"/>
      <protection/>
    </xf>
    <xf numFmtId="0" fontId="8" fillId="0" borderId="73" xfId="56" applyFont="1" applyBorder="1" applyAlignment="1">
      <alignment horizontal="center" vertical="center" wrapText="1"/>
      <protection/>
    </xf>
    <xf numFmtId="0" fontId="8" fillId="0" borderId="66" xfId="56" applyFont="1" applyBorder="1">
      <alignment/>
      <protection/>
    </xf>
    <xf numFmtId="0" fontId="7" fillId="0" borderId="66" xfId="0" applyFont="1" applyBorder="1" applyAlignment="1">
      <alignment/>
    </xf>
    <xf numFmtId="0" fontId="7" fillId="0" borderId="66" xfId="56" applyFont="1" applyBorder="1">
      <alignment/>
      <protection/>
    </xf>
    <xf numFmtId="0" fontId="7" fillId="0" borderId="69" xfId="56" applyFont="1" applyBorder="1">
      <alignment/>
      <protection/>
    </xf>
    <xf numFmtId="0" fontId="8" fillId="0" borderId="70" xfId="56" applyFont="1" applyBorder="1" applyAlignment="1">
      <alignment horizontal="left"/>
      <protection/>
    </xf>
    <xf numFmtId="0" fontId="7" fillId="0" borderId="70" xfId="56" applyFont="1" applyBorder="1" applyAlignment="1">
      <alignment horizontal="left"/>
      <protection/>
    </xf>
    <xf numFmtId="0" fontId="8" fillId="0" borderId="71" xfId="56" applyFont="1" applyBorder="1" applyAlignment="1">
      <alignment horizontal="left"/>
      <protection/>
    </xf>
    <xf numFmtId="0" fontId="8" fillId="0" borderId="0" xfId="56" applyFont="1" applyBorder="1" applyAlignment="1">
      <alignment horizontal="left"/>
      <protection/>
    </xf>
    <xf numFmtId="0" fontId="11" fillId="0" borderId="0" xfId="56" applyFont="1" applyBorder="1" applyAlignment="1">
      <alignment horizontal="left"/>
      <protection/>
    </xf>
    <xf numFmtId="0" fontId="0" fillId="0" borderId="0" xfId="56" applyFont="1">
      <alignment/>
      <protection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45" xfId="0" applyFont="1" applyBorder="1" applyAlignment="1">
      <alignment/>
    </xf>
    <xf numFmtId="14" fontId="13" fillId="0" borderId="16" xfId="0" applyNumberFormat="1" applyFont="1" applyBorder="1" applyAlignment="1">
      <alignment/>
    </xf>
    <xf numFmtId="14" fontId="13" fillId="0" borderId="17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9" xfId="0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74" xfId="56" applyFont="1" applyBorder="1" applyAlignment="1">
      <alignment horizontal="left" wrapText="1"/>
      <protection/>
    </xf>
    <xf numFmtId="0" fontId="1" fillId="0" borderId="61" xfId="56" applyFont="1" applyBorder="1" applyAlignment="1">
      <alignment horizontal="left" wrapText="1"/>
      <protection/>
    </xf>
    <xf numFmtId="0" fontId="0" fillId="0" borderId="17" xfId="56" applyFont="1" applyBorder="1" applyAlignment="1">
      <alignment horizontal="left" wrapText="1"/>
      <protection/>
    </xf>
    <xf numFmtId="0" fontId="0" fillId="0" borderId="47" xfId="56" applyFont="1" applyBorder="1" applyAlignment="1">
      <alignment horizontal="left" wrapText="1"/>
      <protection/>
    </xf>
    <xf numFmtId="0" fontId="0" fillId="0" borderId="2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7" xfId="0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1" fillId="0" borderId="29" xfId="56" applyNumberFormat="1" applyFont="1" applyBorder="1" applyAlignment="1">
      <alignment horizontal="center" wrapText="1"/>
      <protection/>
    </xf>
    <xf numFmtId="2" fontId="1" fillId="0" borderId="17" xfId="56" applyNumberFormat="1" applyFont="1" applyBorder="1" applyAlignment="1">
      <alignment horizontal="center" wrapText="1"/>
      <protection/>
    </xf>
    <xf numFmtId="2" fontId="1" fillId="0" borderId="47" xfId="56" applyNumberFormat="1" applyFont="1" applyBorder="1" applyAlignment="1">
      <alignment horizontal="center" wrapText="1"/>
      <protection/>
    </xf>
    <xf numFmtId="2" fontId="10" fillId="0" borderId="0" xfId="56" applyNumberFormat="1" applyFont="1" applyBorder="1" applyAlignment="1">
      <alignment horizontal="center" wrapText="1"/>
      <protection/>
    </xf>
    <xf numFmtId="2" fontId="10" fillId="0" borderId="59" xfId="56" applyNumberFormat="1" applyFont="1" applyBorder="1" applyAlignment="1">
      <alignment horizontal="center" wrapText="1"/>
      <protection/>
    </xf>
    <xf numFmtId="1" fontId="0" fillId="0" borderId="20" xfId="0" applyNumberForma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8" xfId="0" applyBorder="1" applyAlignment="1">
      <alignment horizontal="center"/>
    </xf>
    <xf numFmtId="0" fontId="1" fillId="0" borderId="17" xfId="56" applyFont="1" applyBorder="1" applyAlignment="1">
      <alignment horizontal="left" wrapText="1"/>
      <protection/>
    </xf>
    <xf numFmtId="0" fontId="1" fillId="0" borderId="47" xfId="56" applyFont="1" applyBorder="1" applyAlignment="1">
      <alignment horizontal="left" wrapText="1"/>
      <protection/>
    </xf>
    <xf numFmtId="0" fontId="0" fillId="0" borderId="17" xfId="56" applyFont="1" applyBorder="1" applyAlignment="1">
      <alignment horizontal="center" wrapText="1"/>
      <protection/>
    </xf>
    <xf numFmtId="0" fontId="0" fillId="0" borderId="47" xfId="56" applyFont="1" applyBorder="1" applyAlignment="1">
      <alignment horizontal="center" wrapText="1"/>
      <protection/>
    </xf>
    <xf numFmtId="0" fontId="4" fillId="0" borderId="47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left" wrapText="1"/>
      <protection/>
    </xf>
    <xf numFmtId="0" fontId="1" fillId="0" borderId="10" xfId="56" applyFont="1" applyBorder="1" applyAlignment="1">
      <alignment horizontal="left" wrapText="1"/>
      <protection/>
    </xf>
    <xf numFmtId="0" fontId="1" fillId="0" borderId="70" xfId="56" applyFont="1" applyBorder="1" applyAlignment="1">
      <alignment horizontal="left" wrapText="1"/>
      <protection/>
    </xf>
    <xf numFmtId="0" fontId="10" fillId="0" borderId="28" xfId="56" applyFont="1" applyBorder="1" applyAlignment="1">
      <alignment horizontal="center" wrapText="1"/>
      <protection/>
    </xf>
    <xf numFmtId="0" fontId="10" fillId="0" borderId="18" xfId="56" applyFont="1" applyBorder="1" applyAlignment="1">
      <alignment horizontal="center" wrapText="1"/>
      <protection/>
    </xf>
    <xf numFmtId="0" fontId="10" fillId="0" borderId="75" xfId="56" applyFont="1" applyBorder="1" applyAlignment="1">
      <alignment horizontal="center" wrapText="1"/>
      <protection/>
    </xf>
    <xf numFmtId="0" fontId="8" fillId="0" borderId="74" xfId="56" applyFont="1" applyBorder="1" applyAlignment="1">
      <alignment horizontal="left" wrapText="1"/>
      <protection/>
    </xf>
    <xf numFmtId="0" fontId="8" fillId="0" borderId="61" xfId="56" applyFont="1" applyBorder="1" applyAlignment="1">
      <alignment horizontal="left" wrapText="1"/>
      <protection/>
    </xf>
    <xf numFmtId="0" fontId="7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6" applyFont="1" applyBorder="1" applyAlignment="1">
      <alignment horizontal="left" wrapText="1"/>
      <protection/>
    </xf>
    <xf numFmtId="0" fontId="7" fillId="0" borderId="10" xfId="56" applyFont="1" applyBorder="1" applyAlignment="1">
      <alignment horizontal="left" wrapText="1"/>
      <protection/>
    </xf>
    <xf numFmtId="0" fontId="7" fillId="0" borderId="10" xfId="56" applyFont="1" applyBorder="1" applyAlignment="1">
      <alignment horizontal="left"/>
      <protection/>
    </xf>
    <xf numFmtId="0" fontId="23" fillId="0" borderId="10" xfId="57" applyFont="1" applyFill="1" applyBorder="1" applyAlignment="1">
      <alignment horizontal="left" wrapText="1"/>
      <protection/>
    </xf>
    <xf numFmtId="0" fontId="23" fillId="0" borderId="70" xfId="56" applyFont="1" applyBorder="1" applyAlignment="1">
      <alignment horizontal="left"/>
      <protection/>
    </xf>
    <xf numFmtId="0" fontId="8" fillId="0" borderId="10" xfId="56" applyFont="1" applyBorder="1" applyAlignment="1">
      <alignment horizontal="left"/>
      <protection/>
    </xf>
    <xf numFmtId="0" fontId="23" fillId="0" borderId="10" xfId="56" applyFont="1" applyBorder="1" applyAlignment="1">
      <alignment horizontal="left"/>
      <protection/>
    </xf>
    <xf numFmtId="0" fontId="2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4">
      <selection activeCell="G37" sqref="G37"/>
    </sheetView>
  </sheetViews>
  <sheetFormatPr defaultColWidth="9.140625" defaultRowHeight="12.75"/>
  <sheetData>
    <row r="2" spans="2:6" ht="13.5" thickBot="1">
      <c r="B2" s="230" t="s">
        <v>815</v>
      </c>
      <c r="C2" s="230"/>
      <c r="D2" s="230"/>
      <c r="E2" s="230"/>
      <c r="F2" s="230"/>
    </row>
    <row r="3" ht="13.5" thickTop="1"/>
    <row r="5" spans="2:3" ht="12.75">
      <c r="B5" s="3" t="s">
        <v>816</v>
      </c>
      <c r="C5" s="3"/>
    </row>
    <row r="7" spans="2:4" ht="12.75">
      <c r="B7">
        <v>701</v>
      </c>
      <c r="C7" t="s">
        <v>871</v>
      </c>
      <c r="D7">
        <f>('P.A.sh'!D6)</f>
        <v>12548611</v>
      </c>
    </row>
    <row r="8" spans="2:4" ht="12.75">
      <c r="B8">
        <v>71</v>
      </c>
      <c r="C8" t="s">
        <v>817</v>
      </c>
      <c r="D8">
        <f>('P.A.sh'!D8)</f>
        <v>9118000</v>
      </c>
    </row>
    <row r="10" spans="2:4" ht="12.75">
      <c r="B10" s="3" t="s">
        <v>818</v>
      </c>
      <c r="D10" s="3">
        <f>SUM(D7:D9)</f>
        <v>21666611</v>
      </c>
    </row>
    <row r="13" spans="3:5" ht="12.75">
      <c r="C13" s="10" t="s">
        <v>819</v>
      </c>
      <c r="D13" s="10"/>
      <c r="E13" s="10"/>
    </row>
    <row r="15" spans="3:4" ht="12.75">
      <c r="C15">
        <v>601</v>
      </c>
      <c r="D15">
        <f>('P.A.sh'!D12)</f>
        <v>349233</v>
      </c>
    </row>
    <row r="16" spans="3:4" ht="12.75">
      <c r="C16">
        <v>602</v>
      </c>
      <c r="D16" t="s">
        <v>820</v>
      </c>
    </row>
    <row r="18" spans="2:3" ht="12.75">
      <c r="B18" s="80" t="s">
        <v>718</v>
      </c>
      <c r="C18">
        <f>(D15)</f>
        <v>349233</v>
      </c>
    </row>
    <row r="20" spans="3:4" ht="12.75">
      <c r="C20" s="10" t="s">
        <v>821</v>
      </c>
      <c r="D20" s="10"/>
    </row>
    <row r="22" spans="3:6" ht="12.75">
      <c r="C22">
        <v>641</v>
      </c>
      <c r="D22">
        <f>('P.A.sh'!D14)</f>
        <v>1113360</v>
      </c>
      <c r="F22" s="4" t="s">
        <v>834</v>
      </c>
    </row>
    <row r="23" spans="3:6" ht="12.75">
      <c r="C23">
        <v>642</v>
      </c>
      <c r="D23">
        <f>('P.A.sh'!D16)</f>
        <v>185931</v>
      </c>
      <c r="F23" s="4" t="s">
        <v>836</v>
      </c>
    </row>
    <row r="25" spans="2:3" ht="12.75">
      <c r="B25" s="80" t="s">
        <v>718</v>
      </c>
      <c r="C25">
        <f>(D22+D23)</f>
        <v>1299291</v>
      </c>
    </row>
    <row r="27" spans="3:4" ht="12.75">
      <c r="C27" s="3" t="s">
        <v>822</v>
      </c>
      <c r="D27" s="3"/>
    </row>
    <row r="28" spans="3:4" ht="12.75">
      <c r="C28">
        <v>681</v>
      </c>
      <c r="D28">
        <f>('P.A.sh'!D18)</f>
        <v>112663</v>
      </c>
    </row>
    <row r="29" ht="12.75">
      <c r="D29" t="s">
        <v>823</v>
      </c>
    </row>
    <row r="30" spans="4:5" ht="12.75">
      <c r="D30" s="22" t="s">
        <v>696</v>
      </c>
      <c r="E30" s="22"/>
    </row>
    <row r="32" spans="3:4" ht="12.75">
      <c r="C32" s="10" t="s">
        <v>824</v>
      </c>
      <c r="D32" s="10"/>
    </row>
    <row r="34" spans="3:4" ht="12.75">
      <c r="C34">
        <v>628</v>
      </c>
      <c r="D34" s="5">
        <f>('P.A.sh'!D19)</f>
        <v>16758971</v>
      </c>
    </row>
    <row r="36" spans="2:4" ht="12.75">
      <c r="B36" t="s">
        <v>872</v>
      </c>
      <c r="D36">
        <v>60000</v>
      </c>
    </row>
    <row r="37" spans="1:4" ht="12.75">
      <c r="A37" t="s">
        <v>873</v>
      </c>
      <c r="D37">
        <v>452406</v>
      </c>
    </row>
    <row r="38" spans="2:4" ht="12.75">
      <c r="B38" t="s">
        <v>874</v>
      </c>
      <c r="D38">
        <v>10863</v>
      </c>
    </row>
    <row r="39" spans="1:4" ht="12.75">
      <c r="A39" t="s">
        <v>875</v>
      </c>
      <c r="C39" s="80"/>
      <c r="D39">
        <f>(D34-D36-D37-D38)</f>
        <v>16235702</v>
      </c>
    </row>
    <row r="42" spans="3:5" ht="12.75">
      <c r="C42" s="10" t="s">
        <v>825</v>
      </c>
      <c r="D42" s="10"/>
      <c r="E42" s="10"/>
    </row>
    <row r="44" spans="3:4" ht="12.75">
      <c r="C44" t="s">
        <v>826</v>
      </c>
      <c r="D44">
        <f>('P.A.sh'!D43)</f>
        <v>-9300</v>
      </c>
    </row>
    <row r="47" spans="6:9" ht="12.75">
      <c r="F47" s="228" t="s">
        <v>827</v>
      </c>
      <c r="G47" s="228"/>
      <c r="H47" s="228"/>
      <c r="I47" s="228"/>
    </row>
    <row r="48" spans="6:9" ht="12.75">
      <c r="F48" s="228"/>
      <c r="G48" s="228"/>
      <c r="H48" s="228"/>
      <c r="I48" s="228"/>
    </row>
    <row r="49" ht="12.75">
      <c r="F49" s="4" t="s">
        <v>835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D22"/>
  <sheetViews>
    <sheetView zoomScalePageLayoutView="0" workbookViewId="0" topLeftCell="A1">
      <selection activeCell="H29" sqref="H29"/>
    </sheetView>
  </sheetViews>
  <sheetFormatPr defaultColWidth="9.140625" defaultRowHeight="12.75"/>
  <cols>
    <col min="2" max="2" width="18.28125" style="0" customWidth="1"/>
  </cols>
  <sheetData>
    <row r="4" spans="1:4" ht="12.75">
      <c r="A4" s="3"/>
      <c r="B4" s="3"/>
      <c r="C4" s="3"/>
      <c r="D4" s="3"/>
    </row>
    <row r="11" spans="2:4" ht="12.75">
      <c r="B11" s="10"/>
      <c r="D11" s="10"/>
    </row>
    <row r="22" spans="2:4" ht="12.75">
      <c r="B22" s="3"/>
      <c r="C22" s="3"/>
      <c r="D22" s="3"/>
    </row>
  </sheetData>
  <sheetProtection/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43"/>
  <sheetViews>
    <sheetView zoomScalePageLayoutView="0" workbookViewId="0" topLeftCell="A81">
      <selection activeCell="A1" sqref="A1:E123"/>
    </sheetView>
  </sheetViews>
  <sheetFormatPr defaultColWidth="9.140625" defaultRowHeight="12.75"/>
  <cols>
    <col min="1" max="1" width="4.7109375" style="0" customWidth="1"/>
    <col min="2" max="2" width="35.00390625" style="0" customWidth="1"/>
    <col min="4" max="4" width="12.00390625" style="0" customWidth="1"/>
    <col min="5" max="5" width="12.28125" style="0" customWidth="1"/>
    <col min="7" max="7" width="11.7109375" style="0" customWidth="1"/>
    <col min="8" max="8" width="45.57421875" style="0" customWidth="1"/>
  </cols>
  <sheetData>
    <row r="2" ht="12.75">
      <c r="B2" s="3" t="s">
        <v>462</v>
      </c>
    </row>
    <row r="4" spans="1:5" ht="12.75">
      <c r="A4" s="1"/>
      <c r="B4" s="76"/>
      <c r="C4" s="1" t="s">
        <v>0</v>
      </c>
      <c r="D4" s="2">
        <v>2013</v>
      </c>
      <c r="E4" s="2">
        <v>2012</v>
      </c>
    </row>
    <row r="5" spans="1:8" ht="12.75">
      <c r="A5" s="16"/>
      <c r="C5" s="18"/>
      <c r="D5" s="18"/>
      <c r="E5" s="18"/>
      <c r="H5" t="s">
        <v>198</v>
      </c>
    </row>
    <row r="6" spans="1:8" ht="12.75">
      <c r="A6" s="16"/>
      <c r="B6" s="64" t="s">
        <v>1</v>
      </c>
      <c r="C6" s="1"/>
      <c r="D6" s="1"/>
      <c r="E6" s="1"/>
      <c r="H6" t="s">
        <v>199</v>
      </c>
    </row>
    <row r="7" spans="1:8" ht="12.75">
      <c r="A7" s="77" t="s">
        <v>2</v>
      </c>
      <c r="B7" s="3" t="s">
        <v>3</v>
      </c>
      <c r="C7" s="16"/>
      <c r="D7" s="16"/>
      <c r="E7" s="16"/>
      <c r="H7" t="s">
        <v>200</v>
      </c>
    </row>
    <row r="8" spans="1:5" ht="12.75">
      <c r="A8" s="1">
        <v>1</v>
      </c>
      <c r="B8" s="65" t="s">
        <v>4</v>
      </c>
      <c r="C8" s="1"/>
      <c r="D8" s="20">
        <v>646096</v>
      </c>
      <c r="E8" s="20">
        <v>922967</v>
      </c>
    </row>
    <row r="9" spans="1:8" ht="12.75">
      <c r="A9" s="18">
        <v>2</v>
      </c>
      <c r="B9" s="66" t="s">
        <v>5</v>
      </c>
      <c r="C9" s="18"/>
      <c r="D9" s="18"/>
      <c r="E9" s="18"/>
      <c r="H9" s="10" t="s">
        <v>201</v>
      </c>
    </row>
    <row r="10" spans="1:8" ht="12.75">
      <c r="A10" s="17"/>
      <c r="B10" s="67" t="s">
        <v>6</v>
      </c>
      <c r="C10" s="17"/>
      <c r="D10" s="17"/>
      <c r="E10" s="17"/>
      <c r="H10" t="s">
        <v>202</v>
      </c>
    </row>
    <row r="11" spans="1:8" ht="12.75">
      <c r="A11" s="16"/>
      <c r="B11" t="s">
        <v>7</v>
      </c>
      <c r="C11" s="16"/>
      <c r="D11" s="16"/>
      <c r="E11" s="16"/>
      <c r="G11" t="s">
        <v>204</v>
      </c>
      <c r="H11" t="s">
        <v>203</v>
      </c>
    </row>
    <row r="12" spans="1:8" ht="12.75">
      <c r="A12" s="1"/>
      <c r="B12" s="68" t="s">
        <v>8</v>
      </c>
      <c r="C12" s="1"/>
      <c r="D12" s="1"/>
      <c r="E12" s="1"/>
      <c r="H12" t="s">
        <v>205</v>
      </c>
    </row>
    <row r="13" spans="1:8" ht="12.75">
      <c r="A13" s="1"/>
      <c r="B13" s="65" t="s">
        <v>9</v>
      </c>
      <c r="C13" s="1"/>
      <c r="D13" s="1"/>
      <c r="E13" s="20">
        <v>0</v>
      </c>
      <c r="G13" t="s">
        <v>207</v>
      </c>
      <c r="H13" t="s">
        <v>206</v>
      </c>
    </row>
    <row r="14" spans="1:5" ht="12.75">
      <c r="A14" s="18">
        <v>3</v>
      </c>
      <c r="B14" s="66" t="s">
        <v>10</v>
      </c>
      <c r="C14" s="18"/>
      <c r="D14" s="18"/>
      <c r="E14" s="18"/>
    </row>
    <row r="15" spans="1:8" ht="12.75">
      <c r="A15" s="17"/>
      <c r="B15" s="67" t="s">
        <v>11</v>
      </c>
      <c r="C15" s="17"/>
      <c r="D15" s="17"/>
      <c r="E15" s="17"/>
      <c r="H15" s="10" t="s">
        <v>208</v>
      </c>
    </row>
    <row r="16" spans="1:8" ht="12.75">
      <c r="A16" s="16"/>
      <c r="B16" s="4" t="s">
        <v>12</v>
      </c>
      <c r="C16" s="16"/>
      <c r="D16" s="16">
        <v>1838318</v>
      </c>
      <c r="E16" s="16"/>
      <c r="H16" s="10" t="s">
        <v>209</v>
      </c>
    </row>
    <row r="17" spans="1:8" ht="12.75">
      <c r="A17" s="18"/>
      <c r="B17" s="69" t="s">
        <v>13</v>
      </c>
      <c r="C17" s="18"/>
      <c r="D17" s="18"/>
      <c r="E17" s="18"/>
      <c r="G17" t="s">
        <v>211</v>
      </c>
      <c r="H17" t="s">
        <v>210</v>
      </c>
    </row>
    <row r="18" spans="1:8" ht="12.75">
      <c r="A18" s="17"/>
      <c r="B18" s="70" t="s">
        <v>463</v>
      </c>
      <c r="C18" s="17"/>
      <c r="D18" s="82">
        <v>0</v>
      </c>
      <c r="E18" s="82">
        <v>2179326</v>
      </c>
      <c r="H18" t="s">
        <v>212</v>
      </c>
    </row>
    <row r="19" spans="1:8" ht="12.75">
      <c r="A19" s="16"/>
      <c r="B19" s="4" t="s">
        <v>852</v>
      </c>
      <c r="C19" s="16"/>
      <c r="D19" s="16">
        <v>35311</v>
      </c>
      <c r="E19" s="16"/>
      <c r="H19" s="3" t="s">
        <v>213</v>
      </c>
    </row>
    <row r="20" spans="1:8" ht="12.75">
      <c r="A20" s="1"/>
      <c r="B20" s="68" t="s">
        <v>14</v>
      </c>
      <c r="C20" s="1"/>
      <c r="D20" s="1"/>
      <c r="E20" s="1"/>
      <c r="G20" t="s">
        <v>214</v>
      </c>
      <c r="H20" t="s">
        <v>215</v>
      </c>
    </row>
    <row r="21" spans="1:5" ht="12.75">
      <c r="A21" s="16"/>
      <c r="B21" s="3" t="s">
        <v>15</v>
      </c>
      <c r="C21" s="16"/>
      <c r="D21" s="77">
        <f>SUM(D16:D20)</f>
        <v>1873629</v>
      </c>
      <c r="E21" s="16">
        <f>(E18)</f>
        <v>2179326</v>
      </c>
    </row>
    <row r="22" spans="1:8" ht="12.75">
      <c r="A22" s="1">
        <v>4</v>
      </c>
      <c r="B22" s="71" t="s">
        <v>16</v>
      </c>
      <c r="C22" s="1"/>
      <c r="D22" s="1"/>
      <c r="E22" s="1"/>
      <c r="H22" s="10" t="s">
        <v>216</v>
      </c>
    </row>
    <row r="23" spans="1:8" ht="12.75">
      <c r="A23" s="16"/>
      <c r="B23" s="4" t="s">
        <v>17</v>
      </c>
      <c r="C23" s="16"/>
      <c r="D23" s="16"/>
      <c r="E23" s="16"/>
      <c r="G23" t="s">
        <v>221</v>
      </c>
      <c r="H23" t="s">
        <v>217</v>
      </c>
    </row>
    <row r="24" spans="1:8" ht="12.75">
      <c r="A24" s="1"/>
      <c r="B24" s="68" t="s">
        <v>18</v>
      </c>
      <c r="C24" s="1"/>
      <c r="D24" s="1"/>
      <c r="E24" s="1"/>
      <c r="G24" t="s">
        <v>222</v>
      </c>
      <c r="H24" t="s">
        <v>218</v>
      </c>
    </row>
    <row r="25" spans="1:8" ht="12.75">
      <c r="A25" s="16"/>
      <c r="B25" s="4" t="s">
        <v>19</v>
      </c>
      <c r="C25" s="16"/>
      <c r="D25" s="16"/>
      <c r="E25" s="16"/>
      <c r="G25" t="s">
        <v>223</v>
      </c>
      <c r="H25" t="s">
        <v>219</v>
      </c>
    </row>
    <row r="26" spans="1:8" ht="12.75">
      <c r="A26" s="1"/>
      <c r="B26" s="68" t="s">
        <v>20</v>
      </c>
      <c r="C26" s="1"/>
      <c r="D26" s="1"/>
      <c r="E26" s="20"/>
      <c r="G26" t="s">
        <v>224</v>
      </c>
      <c r="H26" t="s">
        <v>220</v>
      </c>
    </row>
    <row r="27" spans="1:5" ht="12.75">
      <c r="A27" s="16"/>
      <c r="B27" s="4" t="s">
        <v>21</v>
      </c>
      <c r="C27" s="16"/>
      <c r="D27" s="16">
        <v>1403000</v>
      </c>
      <c r="E27" s="16"/>
    </row>
    <row r="28" spans="1:5" ht="12.75">
      <c r="A28" s="1"/>
      <c r="B28" s="68" t="s">
        <v>22</v>
      </c>
      <c r="C28" s="1"/>
      <c r="D28" s="77">
        <v>1403000</v>
      </c>
      <c r="E28" s="1">
        <v>0</v>
      </c>
    </row>
    <row r="29" spans="1:8" ht="12.75">
      <c r="A29" s="16">
        <v>5</v>
      </c>
      <c r="B29" s="3" t="s">
        <v>23</v>
      </c>
      <c r="C29" s="16"/>
      <c r="D29" s="16">
        <v>0</v>
      </c>
      <c r="E29" s="16"/>
      <c r="H29" s="10" t="s">
        <v>225</v>
      </c>
    </row>
    <row r="30" spans="1:8" ht="12.75">
      <c r="A30" s="18">
        <v>6</v>
      </c>
      <c r="B30" s="66" t="s">
        <v>24</v>
      </c>
      <c r="C30" s="18"/>
      <c r="D30" s="18"/>
      <c r="E30" s="18"/>
      <c r="G30" t="s">
        <v>227</v>
      </c>
      <c r="H30" t="s">
        <v>226</v>
      </c>
    </row>
    <row r="31" spans="1:8" ht="12.75">
      <c r="A31" s="17"/>
      <c r="B31" s="67" t="s">
        <v>25</v>
      </c>
      <c r="C31" s="17"/>
      <c r="D31" s="17">
        <v>0</v>
      </c>
      <c r="E31" s="17"/>
      <c r="G31" t="s">
        <v>228</v>
      </c>
      <c r="H31" t="s">
        <v>229</v>
      </c>
    </row>
    <row r="32" spans="1:8" ht="12.75">
      <c r="A32" s="18">
        <v>7</v>
      </c>
      <c r="B32" s="66" t="s">
        <v>26</v>
      </c>
      <c r="C32" s="18"/>
      <c r="D32" s="18"/>
      <c r="E32" s="18"/>
      <c r="H32" t="s">
        <v>230</v>
      </c>
    </row>
    <row r="33" spans="1:7" ht="12.75">
      <c r="A33" s="17"/>
      <c r="B33" s="67" t="s">
        <v>27</v>
      </c>
      <c r="C33" s="17"/>
      <c r="D33" s="17">
        <v>0</v>
      </c>
      <c r="E33" s="17"/>
      <c r="G33" t="s">
        <v>231</v>
      </c>
    </row>
    <row r="34" spans="1:8" ht="12.75">
      <c r="A34" s="16"/>
      <c r="B34" s="3" t="s">
        <v>28</v>
      </c>
      <c r="C34" s="16"/>
      <c r="D34" s="16"/>
      <c r="E34" s="16"/>
      <c r="G34" t="s">
        <v>232</v>
      </c>
      <c r="H34" t="s">
        <v>233</v>
      </c>
    </row>
    <row r="35" spans="1:8" ht="12.75">
      <c r="A35" s="16"/>
      <c r="B35" s="3" t="s">
        <v>29</v>
      </c>
      <c r="C35" s="16"/>
      <c r="D35" s="77">
        <f>(D28+D21+D8)</f>
        <v>3922725</v>
      </c>
      <c r="E35" s="77">
        <f>(E21+E8)</f>
        <v>3102293</v>
      </c>
      <c r="G35" t="s">
        <v>235</v>
      </c>
      <c r="H35" t="s">
        <v>234</v>
      </c>
    </row>
    <row r="36" spans="1:8" ht="12.75">
      <c r="A36" s="16"/>
      <c r="C36" s="16"/>
      <c r="D36" s="16"/>
      <c r="E36" s="16"/>
      <c r="G36" t="s">
        <v>236</v>
      </c>
      <c r="H36" t="s">
        <v>237</v>
      </c>
    </row>
    <row r="37" spans="1:8" ht="12.75">
      <c r="A37" s="20" t="s">
        <v>30</v>
      </c>
      <c r="B37" s="65" t="s">
        <v>31</v>
      </c>
      <c r="C37" s="1"/>
      <c r="D37" s="1"/>
      <c r="E37" s="1"/>
      <c r="G37" t="s">
        <v>238</v>
      </c>
      <c r="H37" t="s">
        <v>239</v>
      </c>
    </row>
    <row r="38" spans="1:5" ht="12.75">
      <c r="A38" s="16">
        <v>1</v>
      </c>
      <c r="B38" s="3" t="s">
        <v>32</v>
      </c>
      <c r="C38" s="16"/>
      <c r="D38" s="16"/>
      <c r="E38" s="16"/>
    </row>
    <row r="39" spans="1:8" ht="12.75">
      <c r="A39" s="16"/>
      <c r="B39" s="69" t="s">
        <v>33</v>
      </c>
      <c r="C39" s="18"/>
      <c r="D39" s="18"/>
      <c r="E39" s="18"/>
      <c r="H39" t="s">
        <v>240</v>
      </c>
    </row>
    <row r="40" spans="1:8" ht="12.75">
      <c r="A40" s="16"/>
      <c r="B40" s="70" t="s">
        <v>34</v>
      </c>
      <c r="C40" s="17"/>
      <c r="D40" s="17"/>
      <c r="E40" s="17"/>
      <c r="H40" t="s">
        <v>241</v>
      </c>
    </row>
    <row r="41" spans="1:8" ht="12.75">
      <c r="A41" s="16"/>
      <c r="B41" s="69" t="s">
        <v>35</v>
      </c>
      <c r="C41" s="18"/>
      <c r="D41" s="18"/>
      <c r="E41" s="18"/>
      <c r="H41" t="s">
        <v>242</v>
      </c>
    </row>
    <row r="42" spans="1:5" ht="12.75">
      <c r="A42" s="16"/>
      <c r="B42" s="70" t="s">
        <v>36</v>
      </c>
      <c r="C42" s="17"/>
      <c r="D42" s="17"/>
      <c r="E42" s="17"/>
    </row>
    <row r="43" spans="1:8" ht="12.75">
      <c r="A43" s="16"/>
      <c r="B43" s="4" t="s">
        <v>37</v>
      </c>
      <c r="C43" s="16"/>
      <c r="D43" s="16"/>
      <c r="E43" s="16"/>
      <c r="H43" t="s">
        <v>243</v>
      </c>
    </row>
    <row r="44" spans="1:8" ht="12.75">
      <c r="A44" s="16"/>
      <c r="B44" s="4" t="s">
        <v>38</v>
      </c>
      <c r="C44" s="16"/>
      <c r="D44" s="16"/>
      <c r="E44" s="16"/>
      <c r="G44" t="s">
        <v>249</v>
      </c>
      <c r="H44" t="s">
        <v>244</v>
      </c>
    </row>
    <row r="45" spans="1:8" ht="12.75">
      <c r="A45" s="18"/>
      <c r="B45" s="69" t="s">
        <v>39</v>
      </c>
      <c r="C45" s="18"/>
      <c r="D45" s="18"/>
      <c r="E45" s="18"/>
      <c r="G45" t="s">
        <v>250</v>
      </c>
      <c r="H45" t="s">
        <v>245</v>
      </c>
    </row>
    <row r="46" spans="1:8" ht="12.75">
      <c r="A46" s="17"/>
      <c r="B46" s="70" t="s">
        <v>40</v>
      </c>
      <c r="C46" s="17"/>
      <c r="D46" s="17"/>
      <c r="E46" s="17"/>
      <c r="G46" t="s">
        <v>251</v>
      </c>
      <c r="H46" t="s">
        <v>246</v>
      </c>
    </row>
    <row r="47" spans="1:8" ht="12.75">
      <c r="A47" s="16"/>
      <c r="B47" s="3" t="s">
        <v>41</v>
      </c>
      <c r="C47" s="16"/>
      <c r="D47" s="16">
        <v>0</v>
      </c>
      <c r="E47" s="16">
        <v>0</v>
      </c>
      <c r="G47" t="s">
        <v>252</v>
      </c>
      <c r="H47" t="s">
        <v>247</v>
      </c>
    </row>
    <row r="48" spans="1:8" ht="12.75">
      <c r="A48" s="1">
        <v>2</v>
      </c>
      <c r="B48" s="65" t="s">
        <v>42</v>
      </c>
      <c r="C48" s="1"/>
      <c r="D48" s="1"/>
      <c r="E48" s="1"/>
      <c r="H48" s="10" t="s">
        <v>248</v>
      </c>
    </row>
    <row r="49" spans="1:8" ht="12.75">
      <c r="A49" s="16"/>
      <c r="B49" s="4" t="s">
        <v>43</v>
      </c>
      <c r="C49" s="16"/>
      <c r="D49" s="16"/>
      <c r="E49" s="16"/>
      <c r="G49" t="s">
        <v>253</v>
      </c>
      <c r="H49" t="s">
        <v>254</v>
      </c>
    </row>
    <row r="50" spans="1:8" ht="12.75">
      <c r="A50" s="1"/>
      <c r="B50" s="68" t="s">
        <v>44</v>
      </c>
      <c r="C50" s="1"/>
      <c r="D50" s="1"/>
      <c r="E50" s="1"/>
      <c r="G50" t="s">
        <v>255</v>
      </c>
      <c r="H50" t="s">
        <v>256</v>
      </c>
    </row>
    <row r="51" spans="1:8" ht="12.75">
      <c r="A51" s="16"/>
      <c r="B51" s="4" t="s">
        <v>45</v>
      </c>
      <c r="C51" s="16"/>
      <c r="D51" s="16">
        <v>8649431</v>
      </c>
      <c r="E51" s="16">
        <v>432500</v>
      </c>
      <c r="G51" t="s">
        <v>257</v>
      </c>
      <c r="H51" t="s">
        <v>258</v>
      </c>
    </row>
    <row r="52" spans="1:8" ht="12.75">
      <c r="A52" s="18"/>
      <c r="B52" s="69" t="s">
        <v>464</v>
      </c>
      <c r="C52" s="18"/>
      <c r="D52" s="18">
        <v>32687824</v>
      </c>
      <c r="E52" s="18">
        <v>23569824</v>
      </c>
      <c r="G52" t="s">
        <v>259</v>
      </c>
      <c r="H52" t="s">
        <v>260</v>
      </c>
    </row>
    <row r="53" spans="1:8" ht="12.75">
      <c r="A53" s="17"/>
      <c r="B53" s="70"/>
      <c r="C53" s="17"/>
      <c r="D53" s="17"/>
      <c r="E53" s="17"/>
      <c r="G53" t="s">
        <v>261</v>
      </c>
      <c r="H53" t="s">
        <v>262</v>
      </c>
    </row>
    <row r="54" spans="1:5" ht="12.75">
      <c r="A54" s="16"/>
      <c r="B54" s="3" t="s">
        <v>47</v>
      </c>
      <c r="C54" s="16"/>
      <c r="D54" s="77">
        <f>SUM(D51:D53)</f>
        <v>41337255</v>
      </c>
      <c r="E54" s="16">
        <f>SUM(E51:E53)</f>
        <v>24002324</v>
      </c>
    </row>
    <row r="55" spans="1:8" ht="12.75">
      <c r="A55" s="1">
        <v>3</v>
      </c>
      <c r="B55" s="65" t="s">
        <v>48</v>
      </c>
      <c r="C55" s="1"/>
      <c r="D55" s="1"/>
      <c r="E55" s="1"/>
      <c r="H55" s="10" t="s">
        <v>263</v>
      </c>
    </row>
    <row r="56" spans="1:8" ht="12.75">
      <c r="A56" s="16">
        <v>4</v>
      </c>
      <c r="B56" s="3" t="s">
        <v>49</v>
      </c>
      <c r="C56" s="16"/>
      <c r="D56" s="16">
        <v>0</v>
      </c>
      <c r="E56" s="16">
        <v>0</v>
      </c>
      <c r="G56" t="s">
        <v>265</v>
      </c>
      <c r="H56" t="s">
        <v>264</v>
      </c>
    </row>
    <row r="57" spans="1:8" ht="12.75">
      <c r="A57" s="1"/>
      <c r="B57" s="68" t="s">
        <v>50</v>
      </c>
      <c r="C57" s="1"/>
      <c r="D57" s="1"/>
      <c r="E57" s="1"/>
      <c r="G57" t="s">
        <v>266</v>
      </c>
      <c r="H57" t="s">
        <v>268</v>
      </c>
    </row>
    <row r="58" spans="1:8" ht="12.75">
      <c r="A58" s="16"/>
      <c r="B58" s="4" t="s">
        <v>51</v>
      </c>
      <c r="C58" s="16"/>
      <c r="D58" s="16"/>
      <c r="E58" s="16"/>
      <c r="G58" t="s">
        <v>267</v>
      </c>
      <c r="H58" t="s">
        <v>269</v>
      </c>
    </row>
    <row r="59" spans="1:5" ht="12.75">
      <c r="A59" s="18"/>
      <c r="B59" s="69" t="s">
        <v>52</v>
      </c>
      <c r="C59" s="18"/>
      <c r="D59" s="18"/>
      <c r="E59" s="18"/>
    </row>
    <row r="60" spans="1:8" ht="12.75">
      <c r="A60" s="17"/>
      <c r="B60" s="70" t="s">
        <v>53</v>
      </c>
      <c r="C60" s="17"/>
      <c r="D60" s="17"/>
      <c r="E60" s="17"/>
      <c r="H60" s="10" t="s">
        <v>270</v>
      </c>
    </row>
    <row r="61" spans="1:8" ht="12.75">
      <c r="A61" s="16"/>
      <c r="B61" s="3" t="s">
        <v>54</v>
      </c>
      <c r="C61" s="16"/>
      <c r="D61" s="16"/>
      <c r="E61" s="16">
        <v>0</v>
      </c>
      <c r="G61" t="s">
        <v>275</v>
      </c>
      <c r="H61" t="s">
        <v>271</v>
      </c>
    </row>
    <row r="62" spans="1:8" ht="12.75">
      <c r="A62" s="1">
        <v>5</v>
      </c>
      <c r="B62" s="65" t="s">
        <v>55</v>
      </c>
      <c r="C62" s="1"/>
      <c r="D62" s="1">
        <v>0</v>
      </c>
      <c r="E62" s="1"/>
      <c r="G62" t="s">
        <v>276</v>
      </c>
      <c r="H62" t="s">
        <v>272</v>
      </c>
    </row>
    <row r="63" spans="1:8" ht="12.75">
      <c r="A63" s="16">
        <v>6</v>
      </c>
      <c r="B63" s="3" t="s">
        <v>46</v>
      </c>
      <c r="C63" s="16"/>
      <c r="D63" s="16">
        <v>0</v>
      </c>
      <c r="E63" s="16"/>
      <c r="G63" t="s">
        <v>277</v>
      </c>
      <c r="H63" t="s">
        <v>273</v>
      </c>
    </row>
    <row r="64" spans="1:8" ht="12.75">
      <c r="A64" s="1"/>
      <c r="B64" s="65" t="s">
        <v>56</v>
      </c>
      <c r="C64" s="1"/>
      <c r="D64" s="20">
        <f>(D54)</f>
        <v>41337255</v>
      </c>
      <c r="E64" s="20">
        <f>(E54)</f>
        <v>24002324</v>
      </c>
      <c r="G64" t="s">
        <v>278</v>
      </c>
      <c r="H64" t="s">
        <v>274</v>
      </c>
    </row>
    <row r="65" spans="1:5" ht="12.75">
      <c r="A65" s="16"/>
      <c r="C65" s="16"/>
      <c r="D65" s="16"/>
      <c r="E65" s="16"/>
    </row>
    <row r="66" spans="1:8" ht="12.75">
      <c r="A66" s="1"/>
      <c r="B66" s="65" t="s">
        <v>57</v>
      </c>
      <c r="C66" s="1"/>
      <c r="D66" s="20">
        <f>(D64+D35)</f>
        <v>45259980</v>
      </c>
      <c r="E66" s="20">
        <f>(E54+E35)</f>
        <v>27104617</v>
      </c>
      <c r="H66" s="10" t="s">
        <v>279</v>
      </c>
    </row>
    <row r="67" spans="1:8" ht="12.75">
      <c r="A67" s="16"/>
      <c r="C67" s="16"/>
      <c r="D67" s="16"/>
      <c r="E67" s="16"/>
      <c r="G67" t="s">
        <v>280</v>
      </c>
      <c r="H67" t="s">
        <v>281</v>
      </c>
    </row>
    <row r="68" spans="1:8" ht="12.75">
      <c r="A68" s="1"/>
      <c r="B68" s="72" t="s">
        <v>58</v>
      </c>
      <c r="C68" s="1"/>
      <c r="D68" s="1"/>
      <c r="E68" s="1"/>
      <c r="G68" t="s">
        <v>282</v>
      </c>
      <c r="H68" t="s">
        <v>283</v>
      </c>
    </row>
    <row r="69" spans="1:8" ht="12.75">
      <c r="A69" s="16"/>
      <c r="C69" s="16"/>
      <c r="D69" s="16"/>
      <c r="E69" s="16"/>
      <c r="G69" t="s">
        <v>284</v>
      </c>
      <c r="H69" t="s">
        <v>285</v>
      </c>
    </row>
    <row r="70" spans="1:8" ht="12.75">
      <c r="A70" s="20" t="s">
        <v>2</v>
      </c>
      <c r="B70" s="13" t="s">
        <v>59</v>
      </c>
      <c r="C70" s="1"/>
      <c r="D70" s="1"/>
      <c r="E70" s="1"/>
      <c r="G70" t="s">
        <v>286</v>
      </c>
      <c r="H70" t="s">
        <v>287</v>
      </c>
    </row>
    <row r="71" spans="1:8" ht="12.75">
      <c r="A71" s="16">
        <v>1</v>
      </c>
      <c r="B71" t="s">
        <v>60</v>
      </c>
      <c r="C71" s="16"/>
      <c r="D71" s="16"/>
      <c r="E71" s="16"/>
      <c r="G71" t="s">
        <v>288</v>
      </c>
      <c r="H71" t="s">
        <v>290</v>
      </c>
    </row>
    <row r="72" spans="1:8" ht="12.75">
      <c r="A72" s="1">
        <v>2</v>
      </c>
      <c r="B72" s="13" t="s">
        <v>61</v>
      </c>
      <c r="C72" s="1"/>
      <c r="D72" s="1"/>
      <c r="E72" s="1"/>
      <c r="G72" t="s">
        <v>291</v>
      </c>
      <c r="H72" t="s">
        <v>289</v>
      </c>
    </row>
    <row r="73" spans="1:8" ht="12.75">
      <c r="A73" s="16"/>
      <c r="B73" t="s">
        <v>62</v>
      </c>
      <c r="C73" s="16"/>
      <c r="D73" s="16"/>
      <c r="E73" s="16"/>
      <c r="G73" t="s">
        <v>293</v>
      </c>
      <c r="H73" t="s">
        <v>292</v>
      </c>
    </row>
    <row r="74" spans="1:8" ht="12.75">
      <c r="A74" s="18"/>
      <c r="B74" s="14" t="s">
        <v>63</v>
      </c>
      <c r="C74" s="18"/>
      <c r="D74" s="18"/>
      <c r="E74" s="18"/>
      <c r="G74" t="s">
        <v>294</v>
      </c>
      <c r="H74" t="s">
        <v>295</v>
      </c>
    </row>
    <row r="75" spans="1:8" ht="12.75">
      <c r="A75" s="17"/>
      <c r="B75" s="12" t="s">
        <v>64</v>
      </c>
      <c r="C75" s="17"/>
      <c r="D75" s="17"/>
      <c r="E75" s="17"/>
      <c r="G75" t="s">
        <v>296</v>
      </c>
      <c r="H75" t="s">
        <v>297</v>
      </c>
    </row>
    <row r="76" spans="1:5" ht="12.75">
      <c r="A76" s="16"/>
      <c r="B76" t="s">
        <v>65</v>
      </c>
      <c r="C76" s="16"/>
      <c r="D76" s="16"/>
      <c r="E76" s="16"/>
    </row>
    <row r="77" spans="1:8" ht="12.75">
      <c r="A77" s="1"/>
      <c r="B77" s="13" t="s">
        <v>66</v>
      </c>
      <c r="C77" s="1"/>
      <c r="D77" s="1"/>
      <c r="E77" s="1"/>
      <c r="H77" s="10" t="s">
        <v>298</v>
      </c>
    </row>
    <row r="78" spans="1:5" ht="12.75">
      <c r="A78" s="16">
        <v>3</v>
      </c>
      <c r="B78" t="s">
        <v>67</v>
      </c>
      <c r="C78" s="16"/>
      <c r="D78" s="16"/>
      <c r="E78" s="16"/>
    </row>
    <row r="79" spans="1:8" ht="12.75">
      <c r="A79" s="1"/>
      <c r="B79" s="13" t="s">
        <v>68</v>
      </c>
      <c r="C79" s="1"/>
      <c r="D79" s="1">
        <v>18207395</v>
      </c>
      <c r="E79" s="1">
        <v>3858819</v>
      </c>
      <c r="H79" s="10" t="s">
        <v>299</v>
      </c>
    </row>
    <row r="80" spans="1:8" ht="12.75">
      <c r="A80" s="16"/>
      <c r="B80" t="s">
        <v>69</v>
      </c>
      <c r="C80" s="16"/>
      <c r="D80" s="16">
        <v>3621544</v>
      </c>
      <c r="E80" s="16">
        <v>2690169</v>
      </c>
      <c r="G80" t="s">
        <v>301</v>
      </c>
      <c r="H80" t="s">
        <v>300</v>
      </c>
    </row>
    <row r="81" spans="1:8" ht="12.75">
      <c r="A81" s="1"/>
      <c r="B81" s="13" t="s">
        <v>70</v>
      </c>
      <c r="C81" s="1"/>
      <c r="D81" s="1">
        <v>76094</v>
      </c>
      <c r="E81" s="1">
        <v>24120</v>
      </c>
      <c r="G81" t="s">
        <v>302</v>
      </c>
      <c r="H81" s="4" t="s">
        <v>303</v>
      </c>
    </row>
    <row r="82" spans="1:5" ht="12.75">
      <c r="A82" s="16"/>
      <c r="B82" t="s">
        <v>71</v>
      </c>
      <c r="C82" s="16"/>
      <c r="D82" s="16">
        <v>439233</v>
      </c>
      <c r="E82" s="16">
        <v>439233</v>
      </c>
    </row>
    <row r="83" spans="1:8" ht="12.75">
      <c r="A83" s="1"/>
      <c r="B83" s="13" t="s">
        <v>465</v>
      </c>
      <c r="C83" s="1"/>
      <c r="D83" s="1">
        <v>1219500</v>
      </c>
      <c r="E83" s="1">
        <v>1219500</v>
      </c>
      <c r="H83" s="10" t="s">
        <v>304</v>
      </c>
    </row>
    <row r="84" spans="1:8" ht="12.75">
      <c r="A84" s="16"/>
      <c r="B84" s="3" t="s">
        <v>72</v>
      </c>
      <c r="C84" s="16"/>
      <c r="D84" s="77">
        <f>SUM(D79:D83)</f>
        <v>23563766</v>
      </c>
      <c r="E84" s="77">
        <f>SUM(E79:E83)</f>
        <v>8231841</v>
      </c>
      <c r="G84" t="s">
        <v>306</v>
      </c>
      <c r="H84" t="s">
        <v>305</v>
      </c>
    </row>
    <row r="85" spans="1:5" ht="12.75">
      <c r="A85" s="1">
        <v>4</v>
      </c>
      <c r="B85" s="13" t="s">
        <v>73</v>
      </c>
      <c r="C85" s="1"/>
      <c r="D85" s="1"/>
      <c r="E85" s="1"/>
    </row>
    <row r="86" spans="1:8" ht="12.75">
      <c r="A86" s="16">
        <v>5</v>
      </c>
      <c r="B86" t="s">
        <v>74</v>
      </c>
      <c r="C86" s="16"/>
      <c r="D86" s="16"/>
      <c r="E86" s="16"/>
      <c r="H86" s="10" t="s">
        <v>16</v>
      </c>
    </row>
    <row r="87" spans="1:8" ht="12.75">
      <c r="A87" s="1"/>
      <c r="B87" s="65" t="s">
        <v>75</v>
      </c>
      <c r="C87" s="1"/>
      <c r="D87" s="20">
        <f>SUM(D84:D86)</f>
        <v>23563766</v>
      </c>
      <c r="E87" s="20">
        <f>(E84)</f>
        <v>8231841</v>
      </c>
      <c r="H87" s="10" t="s">
        <v>307</v>
      </c>
    </row>
    <row r="88" spans="1:8" ht="12.75">
      <c r="A88" s="77" t="s">
        <v>30</v>
      </c>
      <c r="B88" s="3" t="s">
        <v>76</v>
      </c>
      <c r="C88" s="16"/>
      <c r="D88" s="16"/>
      <c r="E88" s="16"/>
      <c r="H88" s="4" t="s">
        <v>308</v>
      </c>
    </row>
    <row r="89" spans="1:8" ht="12.75">
      <c r="A89" s="1">
        <v>1</v>
      </c>
      <c r="B89" s="13" t="s">
        <v>77</v>
      </c>
      <c r="C89" s="1"/>
      <c r="D89" s="1"/>
      <c r="E89" s="1"/>
      <c r="G89" t="s">
        <v>309</v>
      </c>
      <c r="H89" s="4" t="s">
        <v>310</v>
      </c>
    </row>
    <row r="90" spans="1:8" ht="12.75">
      <c r="A90" s="16"/>
      <c r="B90" t="s">
        <v>78</v>
      </c>
      <c r="C90" s="16"/>
      <c r="D90" s="16"/>
      <c r="E90" s="16"/>
      <c r="G90" t="s">
        <v>311</v>
      </c>
      <c r="H90" s="4" t="s">
        <v>312</v>
      </c>
    </row>
    <row r="91" spans="1:8" ht="12.75">
      <c r="A91" s="16"/>
      <c r="B91" t="s">
        <v>79</v>
      </c>
      <c r="C91" s="16"/>
      <c r="D91" s="16"/>
      <c r="E91" s="16"/>
      <c r="G91" t="s">
        <v>314</v>
      </c>
      <c r="H91" s="4" t="s">
        <v>313</v>
      </c>
    </row>
    <row r="92" spans="1:8" ht="12.75">
      <c r="A92" s="1"/>
      <c r="B92" s="13" t="s">
        <v>80</v>
      </c>
      <c r="C92" s="1"/>
      <c r="D92" s="1"/>
      <c r="E92" s="1"/>
      <c r="G92" t="s">
        <v>315</v>
      </c>
      <c r="H92" s="4" t="s">
        <v>316</v>
      </c>
    </row>
    <row r="93" spans="1:8" ht="12.75">
      <c r="A93" s="16"/>
      <c r="B93" s="3" t="s">
        <v>81</v>
      </c>
      <c r="C93" s="16"/>
      <c r="D93" s="16"/>
      <c r="E93" s="16"/>
      <c r="G93" t="s">
        <v>317</v>
      </c>
      <c r="H93" s="4" t="s">
        <v>318</v>
      </c>
    </row>
    <row r="94" spans="1:8" ht="12.75">
      <c r="A94" s="1">
        <v>2</v>
      </c>
      <c r="B94" s="13" t="s">
        <v>82</v>
      </c>
      <c r="C94" s="1"/>
      <c r="D94" s="1">
        <v>9156800</v>
      </c>
      <c r="E94" s="1">
        <v>9156800</v>
      </c>
      <c r="G94" t="s">
        <v>319</v>
      </c>
      <c r="H94" s="4" t="s">
        <v>320</v>
      </c>
    </row>
    <row r="95" spans="1:8" ht="12.75">
      <c r="A95" s="16">
        <v>3</v>
      </c>
      <c r="B95" t="s">
        <v>83</v>
      </c>
      <c r="C95" s="16"/>
      <c r="D95" s="16"/>
      <c r="E95" s="16"/>
      <c r="G95" t="s">
        <v>321</v>
      </c>
      <c r="H95" s="4" t="s">
        <v>322</v>
      </c>
    </row>
    <row r="96" spans="1:5" ht="12.75">
      <c r="A96" s="1">
        <v>4</v>
      </c>
      <c r="B96" s="13" t="s">
        <v>84</v>
      </c>
      <c r="C96" s="1"/>
      <c r="D96" s="1"/>
      <c r="E96" s="1"/>
    </row>
    <row r="97" spans="1:8" ht="12.75">
      <c r="A97" s="16"/>
      <c r="B97" t="s">
        <v>85</v>
      </c>
      <c r="C97" s="16"/>
      <c r="D97" s="77">
        <f>SUM(D94:D96)</f>
        <v>9156800</v>
      </c>
      <c r="E97" s="16">
        <f>SUM(E94:E96)</f>
        <v>9156800</v>
      </c>
      <c r="H97" s="10" t="s">
        <v>323</v>
      </c>
    </row>
    <row r="98" spans="1:8" ht="12.75">
      <c r="A98" s="1"/>
      <c r="B98" s="75" t="s">
        <v>86</v>
      </c>
      <c r="C98" s="1"/>
      <c r="D98" s="78">
        <f>(D97+D87)</f>
        <v>32720566</v>
      </c>
      <c r="E98" s="78">
        <f>(E97+E87)</f>
        <v>17388641</v>
      </c>
      <c r="H98" t="s">
        <v>323</v>
      </c>
    </row>
    <row r="99" spans="1:8" ht="12.75">
      <c r="A99" s="77" t="s">
        <v>87</v>
      </c>
      <c r="B99" s="3" t="s">
        <v>88</v>
      </c>
      <c r="C99" s="16"/>
      <c r="D99" s="16"/>
      <c r="E99" s="16"/>
      <c r="G99" t="s">
        <v>324</v>
      </c>
      <c r="H99" t="s">
        <v>325</v>
      </c>
    </row>
    <row r="100" spans="1:8" ht="12.75">
      <c r="A100" s="1">
        <v>1</v>
      </c>
      <c r="B100" s="13" t="s">
        <v>89</v>
      </c>
      <c r="C100" s="1"/>
      <c r="D100" s="1"/>
      <c r="E100" s="1"/>
      <c r="G100" t="s">
        <v>332</v>
      </c>
      <c r="H100" t="s">
        <v>326</v>
      </c>
    </row>
    <row r="101" spans="1:8" ht="12.75">
      <c r="A101" s="16">
        <v>2</v>
      </c>
      <c r="B101" t="s">
        <v>90</v>
      </c>
      <c r="C101" s="16"/>
      <c r="D101" s="16"/>
      <c r="E101" s="16"/>
      <c r="G101" t="s">
        <v>333</v>
      </c>
      <c r="H101" t="s">
        <v>327</v>
      </c>
    </row>
    <row r="102" spans="1:8" ht="12.75">
      <c r="A102" s="16"/>
      <c r="B102" t="s">
        <v>91</v>
      </c>
      <c r="C102" s="16"/>
      <c r="D102" s="16"/>
      <c r="E102" s="16"/>
      <c r="H102" t="s">
        <v>328</v>
      </c>
    </row>
    <row r="103" spans="1:5" ht="12.75">
      <c r="A103" s="1">
        <v>3</v>
      </c>
      <c r="B103" s="13" t="s">
        <v>92</v>
      </c>
      <c r="C103" s="1"/>
      <c r="D103" s="1">
        <v>10000000</v>
      </c>
      <c r="E103" s="1">
        <v>10000000</v>
      </c>
    </row>
    <row r="104" spans="1:5" ht="12.75">
      <c r="A104" s="16">
        <v>4</v>
      </c>
      <c r="B104" t="s">
        <v>93</v>
      </c>
      <c r="C104" s="16"/>
      <c r="D104" s="16"/>
      <c r="E104" s="16"/>
    </row>
    <row r="105" spans="1:5" ht="12.75">
      <c r="A105" s="1">
        <v>5</v>
      </c>
      <c r="B105" s="13" t="s">
        <v>94</v>
      </c>
      <c r="C105" s="1"/>
      <c r="D105" s="1"/>
      <c r="E105" s="1"/>
    </row>
    <row r="106" spans="1:8" ht="12.75">
      <c r="A106" s="16"/>
      <c r="B106" t="s">
        <v>95</v>
      </c>
      <c r="C106" s="16"/>
      <c r="D106" s="16"/>
      <c r="E106" s="16"/>
      <c r="H106" s="10" t="s">
        <v>329</v>
      </c>
    </row>
    <row r="107" spans="1:8" ht="12.75">
      <c r="A107" s="1">
        <v>6</v>
      </c>
      <c r="B107" s="13" t="s">
        <v>96</v>
      </c>
      <c r="C107" s="1"/>
      <c r="D107" s="1"/>
      <c r="E107" s="1"/>
      <c r="G107" t="s">
        <v>334</v>
      </c>
      <c r="H107" t="s">
        <v>330</v>
      </c>
    </row>
    <row r="108" spans="1:8" ht="12.75">
      <c r="A108" s="16">
        <v>7</v>
      </c>
      <c r="B108" t="s">
        <v>98</v>
      </c>
      <c r="C108" s="16"/>
      <c r="D108" s="16"/>
      <c r="E108" s="16"/>
      <c r="G108" t="s">
        <v>335</v>
      </c>
      <c r="H108" t="s">
        <v>331</v>
      </c>
    </row>
    <row r="109" spans="1:8" ht="12.75">
      <c r="A109" s="1">
        <v>8</v>
      </c>
      <c r="B109" s="13" t="s">
        <v>97</v>
      </c>
      <c r="C109" s="1"/>
      <c r="D109" s="1"/>
      <c r="E109" s="1"/>
      <c r="G109" t="s">
        <v>338</v>
      </c>
      <c r="H109" t="s">
        <v>336</v>
      </c>
    </row>
    <row r="110" spans="1:8" ht="12.75">
      <c r="A110" s="16">
        <v>9</v>
      </c>
      <c r="B110" t="s">
        <v>466</v>
      </c>
      <c r="C110" s="16"/>
      <c r="D110" s="255">
        <v>-284023.75</v>
      </c>
      <c r="E110" s="16">
        <v>-284023.75</v>
      </c>
      <c r="G110" t="s">
        <v>339</v>
      </c>
      <c r="H110" t="s">
        <v>337</v>
      </c>
    </row>
    <row r="111" spans="1:5" ht="12.75">
      <c r="A111" s="1">
        <v>10</v>
      </c>
      <c r="B111" s="13" t="s">
        <v>461</v>
      </c>
      <c r="C111" s="1"/>
      <c r="D111" s="1">
        <v>2823438</v>
      </c>
      <c r="E111" s="1"/>
    </row>
    <row r="112" spans="1:8" ht="12.75">
      <c r="A112" s="16" t="s">
        <v>99</v>
      </c>
      <c r="B112" t="s">
        <v>100</v>
      </c>
      <c r="C112" s="16"/>
      <c r="D112" s="256">
        <f>SUM(D103:D111)</f>
        <v>12539414.25</v>
      </c>
      <c r="E112" s="77">
        <f>SUM(E103:E111)</f>
        <v>9715976.25</v>
      </c>
      <c r="H112" s="10" t="s">
        <v>340</v>
      </c>
    </row>
    <row r="113" spans="1:8" ht="12.75">
      <c r="A113" s="18"/>
      <c r="B113" s="73" t="s">
        <v>101</v>
      </c>
      <c r="C113" s="18"/>
      <c r="D113" s="18"/>
      <c r="E113" s="18"/>
      <c r="G113" t="s">
        <v>341</v>
      </c>
      <c r="H113" t="s">
        <v>342</v>
      </c>
    </row>
    <row r="114" spans="1:8" ht="12.75">
      <c r="A114" s="17"/>
      <c r="B114" s="74" t="s">
        <v>102</v>
      </c>
      <c r="C114" s="17"/>
      <c r="D114" s="239">
        <f>(D112+D98)</f>
        <v>45259980.25</v>
      </c>
      <c r="E114" s="239">
        <f>(E112+E98)</f>
        <v>27104617.25</v>
      </c>
      <c r="G114" t="s">
        <v>344</v>
      </c>
      <c r="H114" t="s">
        <v>343</v>
      </c>
    </row>
    <row r="115" spans="7:8" ht="12.75">
      <c r="G115" t="s">
        <v>345</v>
      </c>
      <c r="H115" t="s">
        <v>346</v>
      </c>
    </row>
    <row r="117" ht="12.75">
      <c r="H117" s="10" t="s">
        <v>21</v>
      </c>
    </row>
    <row r="118" spans="7:8" ht="12.75">
      <c r="G118" t="s">
        <v>347</v>
      </c>
      <c r="H118" t="s">
        <v>348</v>
      </c>
    </row>
    <row r="119" spans="7:8" ht="12.75">
      <c r="G119" t="s">
        <v>350</v>
      </c>
      <c r="H119" t="s">
        <v>349</v>
      </c>
    </row>
    <row r="120" spans="7:8" ht="12.75">
      <c r="G120" t="s">
        <v>350</v>
      </c>
      <c r="H120" t="s">
        <v>351</v>
      </c>
    </row>
    <row r="122" ht="12.75">
      <c r="H122" s="10" t="s">
        <v>352</v>
      </c>
    </row>
    <row r="123" spans="7:8" ht="12.75">
      <c r="G123" t="s">
        <v>358</v>
      </c>
      <c r="H123" t="s">
        <v>353</v>
      </c>
    </row>
    <row r="124" spans="7:8" ht="12.75">
      <c r="G124" t="s">
        <v>359</v>
      </c>
      <c r="H124" t="s">
        <v>354</v>
      </c>
    </row>
    <row r="125" spans="7:8" ht="12.75">
      <c r="G125" t="s">
        <v>360</v>
      </c>
      <c r="H125" t="s">
        <v>355</v>
      </c>
    </row>
    <row r="126" spans="7:8" ht="12.75">
      <c r="G126" t="s">
        <v>361</v>
      </c>
      <c r="H126" t="s">
        <v>356</v>
      </c>
    </row>
    <row r="127" ht="12.75">
      <c r="H127" t="s">
        <v>357</v>
      </c>
    </row>
    <row r="128" spans="7:8" ht="12.75">
      <c r="G128" t="s">
        <v>363</v>
      </c>
      <c r="H128" t="s">
        <v>362</v>
      </c>
    </row>
    <row r="129" spans="7:8" ht="12.75">
      <c r="G129" t="s">
        <v>364</v>
      </c>
      <c r="H129" t="s">
        <v>365</v>
      </c>
    </row>
    <row r="130" spans="7:8" ht="12.75">
      <c r="G130" t="s">
        <v>367</v>
      </c>
      <c r="H130" t="s">
        <v>366</v>
      </c>
    </row>
    <row r="131" spans="7:8" ht="12.75">
      <c r="G131" t="s">
        <v>368</v>
      </c>
      <c r="H131" t="s">
        <v>369</v>
      </c>
    </row>
    <row r="132" spans="7:8" ht="12.75">
      <c r="G132" t="s">
        <v>371</v>
      </c>
      <c r="H132" t="s">
        <v>372</v>
      </c>
    </row>
    <row r="134" spans="7:8" ht="12.75">
      <c r="G134">
        <v>1</v>
      </c>
      <c r="H134" s="10" t="s">
        <v>373</v>
      </c>
    </row>
    <row r="136" spans="7:8" ht="12.75">
      <c r="G136" t="s">
        <v>384</v>
      </c>
      <c r="H136" t="s">
        <v>374</v>
      </c>
    </row>
    <row r="141" spans="7:8" ht="12.75">
      <c r="G141" t="s">
        <v>376</v>
      </c>
      <c r="H141" s="10" t="s">
        <v>375</v>
      </c>
    </row>
    <row r="143" ht="12.75">
      <c r="H143" t="s">
        <v>377</v>
      </c>
    </row>
    <row r="144" spans="7:8" ht="12.75">
      <c r="G144" t="s">
        <v>383</v>
      </c>
      <c r="H144" t="s">
        <v>378</v>
      </c>
    </row>
    <row r="145" spans="7:8" ht="12.75">
      <c r="G145" t="s">
        <v>382</v>
      </c>
      <c r="H145" t="s">
        <v>379</v>
      </c>
    </row>
    <row r="146" spans="7:8" ht="12.75">
      <c r="G146" t="s">
        <v>381</v>
      </c>
      <c r="H146" t="s">
        <v>380</v>
      </c>
    </row>
    <row r="149" ht="12.75">
      <c r="H149" t="s">
        <v>385</v>
      </c>
    </row>
    <row r="151" spans="7:8" ht="12.75">
      <c r="G151" t="s">
        <v>386</v>
      </c>
      <c r="H151" t="s">
        <v>387</v>
      </c>
    </row>
    <row r="153" ht="12.75">
      <c r="H153" s="10" t="s">
        <v>388</v>
      </c>
    </row>
    <row r="158" spans="7:8" ht="12.75">
      <c r="G158">
        <v>7</v>
      </c>
      <c r="H158" s="10" t="s">
        <v>389</v>
      </c>
    </row>
    <row r="159" ht="12.75">
      <c r="B159" s="3"/>
    </row>
    <row r="160" spans="7:8" ht="12.75">
      <c r="G160" t="s">
        <v>390</v>
      </c>
      <c r="H160" t="s">
        <v>391</v>
      </c>
    </row>
    <row r="161" spans="7:8" ht="12.75">
      <c r="G161" t="s">
        <v>392</v>
      </c>
      <c r="H161" t="s">
        <v>393</v>
      </c>
    </row>
    <row r="163" ht="12.75">
      <c r="H163" s="3" t="s">
        <v>394</v>
      </c>
    </row>
    <row r="165" spans="2:8" ht="12.75">
      <c r="B165" s="3"/>
      <c r="G165" t="s">
        <v>87</v>
      </c>
      <c r="H165" s="10" t="s">
        <v>150</v>
      </c>
    </row>
    <row r="167" spans="7:8" ht="12.75">
      <c r="G167">
        <v>3</v>
      </c>
      <c r="H167" s="10" t="s">
        <v>92</v>
      </c>
    </row>
    <row r="168" ht="12.75">
      <c r="H168" t="s">
        <v>395</v>
      </c>
    </row>
    <row r="169" spans="7:8" ht="12.75">
      <c r="G169">
        <v>4</v>
      </c>
      <c r="H169" s="10" t="s">
        <v>396</v>
      </c>
    </row>
    <row r="170" ht="12.75">
      <c r="H170" t="s">
        <v>397</v>
      </c>
    </row>
    <row r="171" spans="7:8" ht="12.75">
      <c r="G171">
        <v>8</v>
      </c>
      <c r="H171" s="10" t="s">
        <v>398</v>
      </c>
    </row>
    <row r="172" spans="2:8" ht="12.75">
      <c r="B172" s="3"/>
      <c r="G172" t="s">
        <v>399</v>
      </c>
      <c r="H172" t="s">
        <v>398</v>
      </c>
    </row>
    <row r="173" ht="12.75">
      <c r="H173" s="4" t="s">
        <v>400</v>
      </c>
    </row>
    <row r="174" spans="7:8" ht="12.75">
      <c r="G174" t="s">
        <v>402</v>
      </c>
      <c r="H174" s="4" t="s">
        <v>401</v>
      </c>
    </row>
    <row r="175" ht="12.75">
      <c r="B175" s="3"/>
    </row>
    <row r="176" ht="12.75">
      <c r="H176" s="10" t="s">
        <v>403</v>
      </c>
    </row>
    <row r="177" spans="7:8" ht="12.75">
      <c r="G177" t="s">
        <v>404</v>
      </c>
      <c r="H177" t="s">
        <v>403</v>
      </c>
    </row>
    <row r="179" ht="12.75">
      <c r="H179" s="10" t="s">
        <v>405</v>
      </c>
    </row>
    <row r="180" spans="7:8" ht="12.75">
      <c r="G180" t="s">
        <v>407</v>
      </c>
      <c r="H180" t="s">
        <v>406</v>
      </c>
    </row>
    <row r="181" ht="12.75">
      <c r="B181" s="3"/>
    </row>
    <row r="182" spans="7:8" ht="12.75">
      <c r="G182" t="s">
        <v>408</v>
      </c>
      <c r="H182" t="s">
        <v>409</v>
      </c>
    </row>
    <row r="184" spans="7:8" ht="12.75">
      <c r="G184" t="s">
        <v>410</v>
      </c>
      <c r="H184" t="s">
        <v>411</v>
      </c>
    </row>
    <row r="186" ht="12.75">
      <c r="H186" s="10" t="s">
        <v>412</v>
      </c>
    </row>
    <row r="188" ht="12.75">
      <c r="H188" t="s">
        <v>413</v>
      </c>
    </row>
    <row r="191" ht="12.75">
      <c r="H191" s="10" t="s">
        <v>414</v>
      </c>
    </row>
    <row r="192" spans="7:8" ht="12.75">
      <c r="G192" t="s">
        <v>415</v>
      </c>
      <c r="H192" t="s">
        <v>416</v>
      </c>
    </row>
    <row r="198" ht="12.75">
      <c r="H198" s="10" t="s">
        <v>74</v>
      </c>
    </row>
    <row r="199" spans="7:8" ht="12.75">
      <c r="G199" t="s">
        <v>417</v>
      </c>
      <c r="H199" t="s">
        <v>418</v>
      </c>
    </row>
    <row r="201" ht="12.75">
      <c r="H201" s="10" t="s">
        <v>419</v>
      </c>
    </row>
    <row r="202" spans="7:8" ht="12.75">
      <c r="G202" t="s">
        <v>420</v>
      </c>
      <c r="H202" t="s">
        <v>421</v>
      </c>
    </row>
    <row r="210" ht="12.75">
      <c r="H210" s="10" t="s">
        <v>422</v>
      </c>
    </row>
    <row r="212" spans="7:8" ht="12.75">
      <c r="G212" t="s">
        <v>426</v>
      </c>
      <c r="H212" t="s">
        <v>423</v>
      </c>
    </row>
    <row r="213" spans="7:8" ht="12.75">
      <c r="G213" t="s">
        <v>427</v>
      </c>
      <c r="H213" t="s">
        <v>424</v>
      </c>
    </row>
    <row r="214" spans="7:8" ht="12.75">
      <c r="G214" t="s">
        <v>428</v>
      </c>
      <c r="H214" t="s">
        <v>425</v>
      </c>
    </row>
    <row r="216" ht="12.75">
      <c r="H216" s="10" t="s">
        <v>429</v>
      </c>
    </row>
    <row r="217" spans="7:8" ht="12.75">
      <c r="G217" t="s">
        <v>430</v>
      </c>
      <c r="H217" t="s">
        <v>431</v>
      </c>
    </row>
    <row r="218" spans="7:8" ht="12.75">
      <c r="G218" t="s">
        <v>432</v>
      </c>
      <c r="H218" t="s">
        <v>433</v>
      </c>
    </row>
    <row r="219" spans="7:8" ht="12.75">
      <c r="G219" t="s">
        <v>434</v>
      </c>
      <c r="H219" t="s">
        <v>435</v>
      </c>
    </row>
    <row r="221" ht="12.75">
      <c r="H221" s="10" t="s">
        <v>69</v>
      </c>
    </row>
    <row r="223" spans="7:8" ht="12.75">
      <c r="G223" t="s">
        <v>436</v>
      </c>
      <c r="H223" t="s">
        <v>437</v>
      </c>
    </row>
    <row r="224" spans="7:8" ht="12.75">
      <c r="G224" t="s">
        <v>439</v>
      </c>
      <c r="H224" t="s">
        <v>438</v>
      </c>
    </row>
    <row r="226" ht="12.75">
      <c r="H226" s="10" t="s">
        <v>440</v>
      </c>
    </row>
    <row r="227" spans="7:8" ht="12.75">
      <c r="G227" t="s">
        <v>447</v>
      </c>
      <c r="H227" t="s">
        <v>441</v>
      </c>
    </row>
    <row r="228" spans="7:8" ht="12.75">
      <c r="G228" t="s">
        <v>448</v>
      </c>
      <c r="H228" t="s">
        <v>442</v>
      </c>
    </row>
    <row r="229" spans="7:8" ht="12.75">
      <c r="G229" t="s">
        <v>370</v>
      </c>
      <c r="H229" t="s">
        <v>443</v>
      </c>
    </row>
    <row r="230" spans="7:8" ht="12.75">
      <c r="G230" t="s">
        <v>449</v>
      </c>
      <c r="H230" t="s">
        <v>444</v>
      </c>
    </row>
    <row r="231" spans="7:8" ht="12.75">
      <c r="G231" t="s">
        <v>450</v>
      </c>
      <c r="H231" t="s">
        <v>445</v>
      </c>
    </row>
    <row r="232" ht="12.75">
      <c r="H232" t="s">
        <v>446</v>
      </c>
    </row>
    <row r="234" ht="12.75">
      <c r="H234" s="10" t="s">
        <v>451</v>
      </c>
    </row>
    <row r="236" spans="7:8" ht="12.75">
      <c r="G236" t="s">
        <v>455</v>
      </c>
      <c r="H236" t="s">
        <v>452</v>
      </c>
    </row>
    <row r="237" spans="7:8" ht="12.75">
      <c r="G237" t="s">
        <v>456</v>
      </c>
      <c r="H237" t="s">
        <v>453</v>
      </c>
    </row>
    <row r="239" spans="7:8" ht="12.75">
      <c r="G239" t="s">
        <v>457</v>
      </c>
      <c r="H239" t="s">
        <v>454</v>
      </c>
    </row>
    <row r="241" ht="12.75">
      <c r="H241" t="s">
        <v>458</v>
      </c>
    </row>
    <row r="243" spans="7:8" ht="12.75">
      <c r="G243" t="s">
        <v>460</v>
      </c>
      <c r="H243" s="10" t="s">
        <v>459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51"/>
  <sheetViews>
    <sheetView zoomScalePageLayoutView="0" workbookViewId="0" topLeftCell="A13">
      <selection activeCell="D53" sqref="D53"/>
    </sheetView>
  </sheetViews>
  <sheetFormatPr defaultColWidth="9.140625" defaultRowHeight="12.75"/>
  <cols>
    <col min="1" max="1" width="4.8515625" style="0" customWidth="1"/>
    <col min="2" max="2" width="27.00390625" style="0" customWidth="1"/>
    <col min="4" max="4" width="13.00390625" style="0" customWidth="1"/>
    <col min="5" max="5" width="13.8515625" style="0" customWidth="1"/>
  </cols>
  <sheetData>
    <row r="2" ht="12.75">
      <c r="B2" s="80" t="s">
        <v>471</v>
      </c>
    </row>
    <row r="3" spans="2:6" ht="13.5" thickBot="1">
      <c r="B3" s="10" t="s">
        <v>853</v>
      </c>
      <c r="C3" s="10"/>
      <c r="D3" s="10"/>
      <c r="E3" s="10"/>
      <c r="F3" s="10"/>
    </row>
    <row r="4" spans="1:5" ht="13.5" thickTop="1">
      <c r="A4" s="6" t="s">
        <v>103</v>
      </c>
      <c r="B4" s="304" t="s">
        <v>104</v>
      </c>
      <c r="C4" s="306" t="s">
        <v>105</v>
      </c>
      <c r="D4" s="9" t="s">
        <v>106</v>
      </c>
      <c r="E4" s="7" t="s">
        <v>107</v>
      </c>
    </row>
    <row r="5" spans="1:5" ht="13.5" thickBot="1">
      <c r="A5" s="8"/>
      <c r="B5" s="305"/>
      <c r="C5" s="307"/>
      <c r="D5" s="234" t="s">
        <v>854</v>
      </c>
      <c r="E5" s="233" t="s">
        <v>847</v>
      </c>
    </row>
    <row r="6" spans="1:5" ht="13.5" thickTop="1">
      <c r="A6" s="11">
        <v>1</v>
      </c>
      <c r="B6" s="15" t="s">
        <v>855</v>
      </c>
      <c r="C6" s="11"/>
      <c r="D6" s="15">
        <v>12548611</v>
      </c>
      <c r="E6" s="15">
        <v>3500000</v>
      </c>
    </row>
    <row r="7" spans="1:5" ht="12.75">
      <c r="A7">
        <v>2</v>
      </c>
      <c r="B7" s="16" t="s">
        <v>108</v>
      </c>
      <c r="D7" s="16">
        <v>0</v>
      </c>
      <c r="E7" s="16">
        <v>0</v>
      </c>
    </row>
    <row r="8" spans="1:5" ht="12.75">
      <c r="A8" s="12"/>
      <c r="B8" s="17" t="s">
        <v>856</v>
      </c>
      <c r="C8" s="12"/>
      <c r="D8" s="17">
        <v>9118000</v>
      </c>
      <c r="E8" s="17"/>
    </row>
    <row r="9" spans="1:5" ht="12.75">
      <c r="A9" s="265">
        <v>3</v>
      </c>
      <c r="B9" s="16" t="s">
        <v>109</v>
      </c>
      <c r="D9" s="16"/>
      <c r="E9" s="16"/>
    </row>
    <row r="10" spans="1:5" ht="12.75">
      <c r="A10" s="262"/>
      <c r="B10" s="16" t="s">
        <v>110</v>
      </c>
      <c r="D10" s="19"/>
      <c r="E10" s="19"/>
    </row>
    <row r="11" spans="1:5" ht="12.75">
      <c r="A11" s="268"/>
      <c r="B11" s="17" t="s">
        <v>111</v>
      </c>
      <c r="C11" s="12"/>
      <c r="D11" s="17">
        <v>0</v>
      </c>
      <c r="E11" s="17">
        <v>0</v>
      </c>
    </row>
    <row r="12" spans="1:5" ht="12.75">
      <c r="A12" s="13">
        <v>4</v>
      </c>
      <c r="B12" s="1" t="s">
        <v>112</v>
      </c>
      <c r="C12" s="13"/>
      <c r="D12" s="1">
        <v>349233</v>
      </c>
      <c r="E12" s="1">
        <v>2079892</v>
      </c>
    </row>
    <row r="13" spans="1:5" ht="12.75">
      <c r="A13" s="13">
        <v>5</v>
      </c>
      <c r="B13" s="1" t="s">
        <v>113</v>
      </c>
      <c r="C13" s="13"/>
      <c r="D13" s="1">
        <f>(D14+D16)</f>
        <v>1299291</v>
      </c>
      <c r="E13" s="1">
        <v>986882</v>
      </c>
    </row>
    <row r="14" spans="2:5" ht="12.75">
      <c r="B14" s="16" t="s">
        <v>114</v>
      </c>
      <c r="D14" s="16">
        <v>1113360</v>
      </c>
      <c r="E14" s="16">
        <v>1061789</v>
      </c>
    </row>
    <row r="15" spans="2:5" ht="12.75">
      <c r="B15" s="16" t="s">
        <v>115</v>
      </c>
      <c r="D15" s="16"/>
      <c r="E15" s="16"/>
    </row>
    <row r="16" spans="2:5" ht="12.75">
      <c r="B16" s="16" t="s">
        <v>116</v>
      </c>
      <c r="D16" s="16">
        <v>185931</v>
      </c>
      <c r="E16" s="16">
        <v>98867</v>
      </c>
    </row>
    <row r="17" spans="1:5" ht="12.75">
      <c r="A17" s="12"/>
      <c r="B17" s="17" t="s">
        <v>117</v>
      </c>
      <c r="C17" s="12"/>
      <c r="D17" s="17"/>
      <c r="E17" s="17"/>
    </row>
    <row r="18" spans="1:5" ht="12.75">
      <c r="A18" s="13">
        <v>6</v>
      </c>
      <c r="B18" s="1" t="s">
        <v>118</v>
      </c>
      <c r="C18" s="13"/>
      <c r="D18" s="1">
        <v>112663</v>
      </c>
      <c r="E18" s="1">
        <v>0</v>
      </c>
    </row>
    <row r="19" spans="1:5" ht="12.75">
      <c r="A19" s="13">
        <v>7</v>
      </c>
      <c r="B19" s="1" t="s">
        <v>119</v>
      </c>
      <c r="C19" s="13"/>
      <c r="D19" s="1">
        <v>16758971</v>
      </c>
      <c r="E19" s="1">
        <v>250902</v>
      </c>
    </row>
    <row r="20" spans="1:5" ht="12.75">
      <c r="A20" s="14">
        <v>8</v>
      </c>
      <c r="B20" s="18" t="s">
        <v>120</v>
      </c>
      <c r="C20" s="14"/>
      <c r="D20" s="18"/>
      <c r="E20" s="18"/>
    </row>
    <row r="21" spans="1:5" ht="12.75">
      <c r="A21" s="12"/>
      <c r="B21" s="17" t="s">
        <v>121</v>
      </c>
      <c r="C21" s="12"/>
      <c r="D21" s="17">
        <f>(D12+D13+D18+D19)</f>
        <v>18520158</v>
      </c>
      <c r="E21" s="17">
        <v>3491450</v>
      </c>
    </row>
    <row r="22" spans="1:5" ht="12.75">
      <c r="A22">
        <v>9</v>
      </c>
      <c r="B22" s="16" t="s">
        <v>122</v>
      </c>
      <c r="D22" s="16"/>
      <c r="E22" s="16"/>
    </row>
    <row r="23" spans="2:5" ht="12.75">
      <c r="B23" s="16" t="s">
        <v>123</v>
      </c>
      <c r="D23" s="16"/>
      <c r="E23" s="16"/>
    </row>
    <row r="24" spans="1:5" ht="12.75">
      <c r="A24" s="12"/>
      <c r="B24" s="17" t="s">
        <v>124</v>
      </c>
      <c r="C24" s="12"/>
      <c r="D24" s="79"/>
      <c r="E24" s="79"/>
    </row>
    <row r="25" spans="1:5" ht="12.75">
      <c r="A25">
        <v>10</v>
      </c>
      <c r="B25" s="16" t="s">
        <v>125</v>
      </c>
      <c r="D25" s="16"/>
      <c r="E25" s="16"/>
    </row>
    <row r="26" spans="2:5" ht="12.75">
      <c r="B26" s="16" t="s">
        <v>126</v>
      </c>
      <c r="D26" s="16"/>
      <c r="E26" s="16"/>
    </row>
    <row r="27" spans="1:5" ht="12.75">
      <c r="A27" s="12"/>
      <c r="B27" s="17" t="s">
        <v>127</v>
      </c>
      <c r="C27" s="12"/>
      <c r="D27" s="17"/>
      <c r="E27" s="17"/>
    </row>
    <row r="28" spans="1:5" ht="12.75">
      <c r="A28">
        <v>11</v>
      </c>
      <c r="B28" s="16" t="s">
        <v>125</v>
      </c>
      <c r="D28" s="16"/>
      <c r="E28" s="16"/>
    </row>
    <row r="29" spans="1:5" ht="12.75">
      <c r="A29" s="12"/>
      <c r="B29" s="17" t="s">
        <v>128</v>
      </c>
      <c r="C29" s="12"/>
      <c r="D29" s="17"/>
      <c r="E29" s="17"/>
    </row>
    <row r="30" spans="1:5" ht="12.75">
      <c r="A30">
        <v>12</v>
      </c>
      <c r="B30" s="16" t="s">
        <v>125</v>
      </c>
      <c r="D30" s="16"/>
      <c r="E30" s="16"/>
    </row>
    <row r="31" spans="1:5" ht="12.75">
      <c r="A31" s="12"/>
      <c r="B31" s="17" t="s">
        <v>129</v>
      </c>
      <c r="C31" s="12"/>
      <c r="D31" s="17">
        <v>-9300</v>
      </c>
      <c r="E31" s="17">
        <v>-8550</v>
      </c>
    </row>
    <row r="32" spans="1:5" ht="12.75">
      <c r="A32">
        <v>12.1</v>
      </c>
      <c r="B32" s="16" t="s">
        <v>130</v>
      </c>
      <c r="D32" s="16"/>
      <c r="E32" s="16"/>
    </row>
    <row r="33" spans="2:5" ht="12.75">
      <c r="B33" s="16" t="s">
        <v>131</v>
      </c>
      <c r="D33" s="16"/>
      <c r="E33" s="16"/>
    </row>
    <row r="34" spans="1:5" ht="12.75">
      <c r="A34" s="12"/>
      <c r="B34" s="17" t="s">
        <v>132</v>
      </c>
      <c r="C34" s="12"/>
      <c r="D34" s="17"/>
      <c r="E34" s="17"/>
    </row>
    <row r="35" spans="1:5" ht="12.75">
      <c r="A35">
        <v>12.2</v>
      </c>
      <c r="B35" s="16" t="s">
        <v>125</v>
      </c>
      <c r="D35" s="16"/>
      <c r="E35" s="16"/>
    </row>
    <row r="36" spans="1:5" ht="12.75">
      <c r="A36" s="12"/>
      <c r="B36" s="17" t="s">
        <v>133</v>
      </c>
      <c r="C36" s="12"/>
      <c r="D36" s="17"/>
      <c r="E36" s="17"/>
    </row>
    <row r="37" spans="1:5" ht="12.75">
      <c r="A37">
        <v>12.3</v>
      </c>
      <c r="B37" s="16" t="s">
        <v>134</v>
      </c>
      <c r="D37" s="16"/>
      <c r="E37" s="16"/>
    </row>
    <row r="38" spans="1:5" ht="12.75">
      <c r="A38" s="12"/>
      <c r="B38" s="17" t="s">
        <v>135</v>
      </c>
      <c r="C38" s="12"/>
      <c r="D38" s="17"/>
      <c r="E38" s="17"/>
    </row>
    <row r="39" spans="1:5" ht="12.75">
      <c r="A39">
        <v>12.4</v>
      </c>
      <c r="B39" s="16" t="s">
        <v>130</v>
      </c>
      <c r="D39" s="16"/>
      <c r="E39" s="16"/>
    </row>
    <row r="40" spans="1:5" ht="12.75">
      <c r="A40" s="12"/>
      <c r="B40" s="17" t="s">
        <v>136</v>
      </c>
      <c r="C40" s="12"/>
      <c r="D40" s="17"/>
      <c r="E40" s="17"/>
    </row>
    <row r="41" spans="1:5" ht="12.75">
      <c r="A41">
        <v>13</v>
      </c>
      <c r="B41" s="16" t="s">
        <v>137</v>
      </c>
      <c r="D41" s="16"/>
      <c r="E41" s="16"/>
    </row>
    <row r="42" spans="2:5" ht="12.75">
      <c r="B42" s="16" t="s">
        <v>138</v>
      </c>
      <c r="D42" s="16"/>
      <c r="E42" s="16"/>
    </row>
    <row r="43" spans="1:5" ht="12.75">
      <c r="A43" s="12"/>
      <c r="B43" s="17" t="s">
        <v>139</v>
      </c>
      <c r="C43" s="12"/>
      <c r="D43" s="17">
        <v>-9300</v>
      </c>
      <c r="E43" s="17">
        <v>-8550</v>
      </c>
    </row>
    <row r="44" spans="1:5" ht="12.75">
      <c r="A44" s="14">
        <v>14</v>
      </c>
      <c r="B44" s="18" t="s">
        <v>140</v>
      </c>
      <c r="C44" s="14"/>
      <c r="D44" s="18"/>
      <c r="E44" s="18">
        <v>0</v>
      </c>
    </row>
    <row r="45" spans="1:5" ht="12.75">
      <c r="A45" s="12"/>
      <c r="B45" s="17" t="s">
        <v>141</v>
      </c>
      <c r="C45" s="12"/>
      <c r="D45" s="17">
        <f>(D6+D8-D21+D43)</f>
        <v>3137153</v>
      </c>
      <c r="E45" s="17"/>
    </row>
    <row r="46" spans="1:5" ht="12.75">
      <c r="A46" s="14">
        <v>15</v>
      </c>
      <c r="B46" s="18" t="s">
        <v>142</v>
      </c>
      <c r="C46" s="14"/>
      <c r="D46" s="18"/>
      <c r="E46" s="18"/>
    </row>
    <row r="47" spans="1:5" ht="12.75">
      <c r="A47" s="12"/>
      <c r="B47" s="17" t="s">
        <v>143</v>
      </c>
      <c r="C47" s="12"/>
      <c r="D47" s="17">
        <v>313715</v>
      </c>
      <c r="E47" s="17">
        <v>0</v>
      </c>
    </row>
    <row r="48" spans="1:5" ht="12.75">
      <c r="A48" s="14">
        <v>16</v>
      </c>
      <c r="B48" s="18" t="s">
        <v>144</v>
      </c>
      <c r="C48" s="14"/>
      <c r="D48" s="18"/>
      <c r="E48" s="18">
        <v>0</v>
      </c>
    </row>
    <row r="49" spans="1:5" ht="12.75">
      <c r="A49" s="12"/>
      <c r="B49" s="17" t="s">
        <v>145</v>
      </c>
      <c r="C49" s="12"/>
      <c r="D49" s="79">
        <f>(D45-D47)</f>
        <v>2823438</v>
      </c>
      <c r="E49" s="17"/>
    </row>
    <row r="50" spans="1:5" ht="12.75">
      <c r="A50" s="14">
        <v>17</v>
      </c>
      <c r="B50" s="18" t="s">
        <v>146</v>
      </c>
      <c r="C50" s="14"/>
      <c r="D50" s="18"/>
      <c r="E50" s="18"/>
    </row>
    <row r="51" spans="1:5" ht="12.75">
      <c r="A51" s="12"/>
      <c r="B51" s="17" t="s">
        <v>147</v>
      </c>
      <c r="C51" s="12"/>
      <c r="D51" s="17">
        <v>0</v>
      </c>
      <c r="E51" s="17">
        <v>0</v>
      </c>
    </row>
  </sheetData>
  <sheetProtection/>
  <mergeCells count="3">
    <mergeCell ref="A9:A11"/>
    <mergeCell ref="B4:B5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0">
      <selection activeCell="E30" sqref="E30"/>
    </sheetView>
  </sheetViews>
  <sheetFormatPr defaultColWidth="9.140625" defaultRowHeight="12.75"/>
  <cols>
    <col min="1" max="1" width="18.28125" style="24" customWidth="1"/>
    <col min="6" max="6" width="10.421875" style="0" customWidth="1"/>
    <col min="7" max="7" width="10.8515625" style="0" customWidth="1"/>
    <col min="9" max="9" width="10.28125" style="0" customWidth="1"/>
    <col min="10" max="10" width="11.421875" style="0" customWidth="1"/>
  </cols>
  <sheetData>
    <row r="2" spans="1:7" ht="12.75">
      <c r="A2" s="58" t="s">
        <v>462</v>
      </c>
      <c r="C2" s="3" t="s">
        <v>859</v>
      </c>
      <c r="D2" s="3"/>
      <c r="E2" s="3"/>
      <c r="F2" s="3"/>
      <c r="G2" s="3"/>
    </row>
    <row r="3" spans="1:5" ht="12.75">
      <c r="A3" s="58"/>
      <c r="B3" s="5"/>
      <c r="C3" s="5"/>
      <c r="D3" s="5"/>
      <c r="E3" s="5"/>
    </row>
    <row r="5" ht="13.5" thickBot="1"/>
    <row r="6" spans="1:10" ht="13.5" thickTop="1">
      <c r="A6" s="40"/>
      <c r="B6" s="45" t="s">
        <v>150</v>
      </c>
      <c r="C6" s="46" t="s">
        <v>152</v>
      </c>
      <c r="D6" s="47" t="s">
        <v>154</v>
      </c>
      <c r="E6" s="46" t="s">
        <v>156</v>
      </c>
      <c r="F6" s="47" t="s">
        <v>159</v>
      </c>
      <c r="G6" s="46" t="s">
        <v>163</v>
      </c>
      <c r="H6" s="47" t="s">
        <v>166</v>
      </c>
      <c r="I6" s="46" t="s">
        <v>169</v>
      </c>
      <c r="J6" s="308" t="s">
        <v>173</v>
      </c>
    </row>
    <row r="7" spans="1:10" ht="12.75">
      <c r="A7" s="38"/>
      <c r="B7" s="48" t="s">
        <v>151</v>
      </c>
      <c r="C7" s="49" t="s">
        <v>153</v>
      </c>
      <c r="D7" s="50" t="s">
        <v>155</v>
      </c>
      <c r="E7" s="49" t="s">
        <v>157</v>
      </c>
      <c r="F7" s="50" t="s">
        <v>160</v>
      </c>
      <c r="G7" s="51" t="s">
        <v>164</v>
      </c>
      <c r="H7" s="57" t="s">
        <v>167</v>
      </c>
      <c r="I7" s="49" t="s">
        <v>170</v>
      </c>
      <c r="J7" s="309"/>
    </row>
    <row r="8" spans="1:10" ht="12.75">
      <c r="A8" s="38"/>
      <c r="B8" s="48"/>
      <c r="C8" s="49"/>
      <c r="D8" s="50"/>
      <c r="E8" s="49" t="s">
        <v>158</v>
      </c>
      <c r="F8" s="50" t="s">
        <v>161</v>
      </c>
      <c r="G8" s="49" t="s">
        <v>165</v>
      </c>
      <c r="H8" s="57" t="s">
        <v>168</v>
      </c>
      <c r="I8" s="49" t="s">
        <v>171</v>
      </c>
      <c r="J8" s="52"/>
    </row>
    <row r="9" spans="1:10" ht="13.5" thickBot="1">
      <c r="A9" s="39"/>
      <c r="B9" s="53"/>
      <c r="C9" s="54"/>
      <c r="D9" s="55"/>
      <c r="E9" s="54"/>
      <c r="F9" s="55" t="s">
        <v>162</v>
      </c>
      <c r="G9" s="54"/>
      <c r="H9" s="55"/>
      <c r="I9" s="54" t="s">
        <v>172</v>
      </c>
      <c r="J9" s="56"/>
    </row>
    <row r="10" spans="1:10" ht="13.5" thickTop="1">
      <c r="A10" s="63" t="s">
        <v>467</v>
      </c>
      <c r="B10" s="25"/>
      <c r="C10" s="21"/>
      <c r="E10" s="21"/>
      <c r="G10" s="9"/>
      <c r="I10" s="9"/>
      <c r="J10" s="33"/>
    </row>
    <row r="11" spans="1:10" ht="12.75">
      <c r="A11" s="62" t="s">
        <v>468</v>
      </c>
      <c r="B11" s="26">
        <v>10000000</v>
      </c>
      <c r="C11" s="17"/>
      <c r="D11" s="12"/>
      <c r="E11" s="17"/>
      <c r="F11" s="12"/>
      <c r="G11" s="30"/>
      <c r="H11" s="12"/>
      <c r="I11" s="30"/>
      <c r="J11" s="34">
        <f>SUM(B11:I11)</f>
        <v>10000000</v>
      </c>
    </row>
    <row r="12" spans="1:10" ht="12.75">
      <c r="A12" s="41" t="s">
        <v>174</v>
      </c>
      <c r="B12" s="27"/>
      <c r="C12" s="16"/>
      <c r="E12" s="16"/>
      <c r="G12" s="23"/>
      <c r="I12" s="23"/>
      <c r="J12" s="35"/>
    </row>
    <row r="13" spans="1:10" ht="12.75">
      <c r="A13" s="41" t="s">
        <v>175</v>
      </c>
      <c r="B13" s="27"/>
      <c r="C13" s="16"/>
      <c r="E13" s="16"/>
      <c r="G13" s="23"/>
      <c r="I13" s="23"/>
      <c r="J13" s="35"/>
    </row>
    <row r="14" spans="1:10" ht="12.75">
      <c r="A14" s="59" t="s">
        <v>176</v>
      </c>
      <c r="B14" s="28"/>
      <c r="C14" s="18"/>
      <c r="D14" s="14"/>
      <c r="E14" s="18"/>
      <c r="F14" s="14"/>
      <c r="G14" s="31"/>
      <c r="H14" s="14"/>
      <c r="I14" s="31"/>
      <c r="J14" s="36"/>
    </row>
    <row r="15" spans="1:10" ht="12.75">
      <c r="A15" s="60" t="s">
        <v>177</v>
      </c>
      <c r="B15" s="26">
        <f>SUM(B11:B14)</f>
        <v>10000000</v>
      </c>
      <c r="C15" s="17"/>
      <c r="D15" s="12"/>
      <c r="E15" s="17"/>
      <c r="F15" s="12"/>
      <c r="G15" s="81"/>
      <c r="H15" s="12"/>
      <c r="I15" s="30"/>
      <c r="J15" s="34">
        <f>SUM(B15:I15)</f>
        <v>10000000</v>
      </c>
    </row>
    <row r="16" spans="1:10" ht="12.75">
      <c r="A16" s="41" t="s">
        <v>178</v>
      </c>
      <c r="B16" s="27"/>
      <c r="C16" s="16"/>
      <c r="E16" s="16"/>
      <c r="G16" s="23"/>
      <c r="I16" s="23"/>
      <c r="J16" s="35"/>
    </row>
    <row r="17" spans="1:10" ht="12.75">
      <c r="A17" s="41" t="s">
        <v>179</v>
      </c>
      <c r="B17" s="27"/>
      <c r="C17" s="16"/>
      <c r="E17" s="16"/>
      <c r="G17" s="23">
        <v>-284023.75</v>
      </c>
      <c r="I17" s="23"/>
      <c r="J17" s="35">
        <f>SUM(B17:I17)</f>
        <v>-284023.75</v>
      </c>
    </row>
    <row r="18" spans="1:10" ht="12.75">
      <c r="A18" s="43" t="s">
        <v>180</v>
      </c>
      <c r="B18" s="28"/>
      <c r="C18" s="18"/>
      <c r="D18" s="14"/>
      <c r="E18" s="18"/>
      <c r="F18" s="14"/>
      <c r="G18" s="31"/>
      <c r="H18" s="14"/>
      <c r="I18" s="31"/>
      <c r="J18" s="36"/>
    </row>
    <row r="19" spans="1:10" ht="12.75">
      <c r="A19" s="42" t="s">
        <v>181</v>
      </c>
      <c r="B19" s="26"/>
      <c r="C19" s="17"/>
      <c r="D19" s="12"/>
      <c r="E19" s="17"/>
      <c r="F19" s="12"/>
      <c r="G19" s="30"/>
      <c r="H19" s="12"/>
      <c r="I19" s="30"/>
      <c r="J19" s="34"/>
    </row>
    <row r="20" spans="1:10" ht="12.75">
      <c r="A20" s="41" t="s">
        <v>182</v>
      </c>
      <c r="B20" s="27"/>
      <c r="C20" s="16"/>
      <c r="E20" s="16"/>
      <c r="G20" s="23"/>
      <c r="I20" s="23"/>
      <c r="J20" s="35"/>
    </row>
    <row r="21" spans="1:10" ht="12.75">
      <c r="A21" s="41" t="s">
        <v>183</v>
      </c>
      <c r="B21" s="27"/>
      <c r="C21" s="16"/>
      <c r="E21" s="16"/>
      <c r="G21" s="23"/>
      <c r="I21" s="23"/>
      <c r="J21" s="35"/>
    </row>
    <row r="22" spans="1:10" ht="12.75">
      <c r="A22" s="41" t="s">
        <v>184</v>
      </c>
      <c r="B22" s="27"/>
      <c r="C22" s="16"/>
      <c r="E22" s="16"/>
      <c r="G22" s="23"/>
      <c r="I22" s="23"/>
      <c r="J22" s="35"/>
    </row>
    <row r="23" spans="1:10" ht="12.75">
      <c r="A23" s="43" t="s">
        <v>182</v>
      </c>
      <c r="B23" s="28"/>
      <c r="C23" s="18"/>
      <c r="D23" s="14"/>
      <c r="E23" s="18"/>
      <c r="F23" s="14"/>
      <c r="G23" s="31"/>
      <c r="H23" s="14"/>
      <c r="I23" s="31"/>
      <c r="J23" s="36"/>
    </row>
    <row r="24" spans="1:10" ht="12.75">
      <c r="A24" s="41" t="s">
        <v>185</v>
      </c>
      <c r="B24" s="27"/>
      <c r="C24" s="16"/>
      <c r="D24" s="22"/>
      <c r="E24" s="16"/>
      <c r="F24" s="22"/>
      <c r="G24" s="23"/>
      <c r="H24" s="22"/>
      <c r="I24" s="23"/>
      <c r="J24" s="35"/>
    </row>
    <row r="25" spans="1:10" ht="12.75">
      <c r="A25" s="42" t="s">
        <v>186</v>
      </c>
      <c r="B25" s="26"/>
      <c r="C25" s="17"/>
      <c r="D25" s="12"/>
      <c r="E25" s="17"/>
      <c r="F25" s="12"/>
      <c r="G25" s="30"/>
      <c r="H25" s="12"/>
      <c r="I25" s="30"/>
      <c r="J25" s="34"/>
    </row>
    <row r="26" spans="1:10" ht="12.75">
      <c r="A26" s="41" t="s">
        <v>187</v>
      </c>
      <c r="B26" s="27"/>
      <c r="C26" s="16"/>
      <c r="E26" s="16"/>
      <c r="G26" s="23"/>
      <c r="I26" s="23"/>
      <c r="J26" s="35"/>
    </row>
    <row r="27" spans="1:10" ht="12.75">
      <c r="A27" s="41" t="s">
        <v>188</v>
      </c>
      <c r="B27" s="27"/>
      <c r="C27" s="16"/>
      <c r="E27" s="16"/>
      <c r="G27" s="23"/>
      <c r="I27" s="23"/>
      <c r="J27" s="35"/>
    </row>
    <row r="28" spans="1:10" ht="12.75">
      <c r="A28" s="44" t="s">
        <v>189</v>
      </c>
      <c r="B28" s="29"/>
      <c r="C28" s="1"/>
      <c r="D28" s="13"/>
      <c r="E28" s="1"/>
      <c r="F28" s="13"/>
      <c r="G28" s="32"/>
      <c r="H28" s="13"/>
      <c r="I28" s="32"/>
      <c r="J28" s="37"/>
    </row>
    <row r="29" spans="1:10" ht="12.75">
      <c r="A29" s="41" t="s">
        <v>190</v>
      </c>
      <c r="B29" s="27"/>
      <c r="C29" s="16"/>
      <c r="E29" s="16"/>
      <c r="G29" s="23"/>
      <c r="I29" s="23"/>
      <c r="J29" s="35"/>
    </row>
    <row r="30" spans="1:10" ht="12.75">
      <c r="A30" s="41" t="s">
        <v>191</v>
      </c>
      <c r="B30" s="27"/>
      <c r="C30" s="16"/>
      <c r="E30" s="16"/>
      <c r="G30" s="23"/>
      <c r="I30" s="23"/>
      <c r="J30" s="35"/>
    </row>
    <row r="31" spans="1:10" ht="12.75">
      <c r="A31" s="43" t="s">
        <v>187</v>
      </c>
      <c r="B31" s="28"/>
      <c r="C31" s="18"/>
      <c r="D31" s="14"/>
      <c r="E31" s="18"/>
      <c r="F31" s="14"/>
      <c r="G31" s="31"/>
      <c r="H31" s="14"/>
      <c r="I31" s="31"/>
      <c r="J31" s="36"/>
    </row>
    <row r="32" spans="1:10" ht="12.75">
      <c r="A32" s="42" t="s">
        <v>192</v>
      </c>
      <c r="B32" s="26"/>
      <c r="C32" s="17"/>
      <c r="D32" s="12"/>
      <c r="E32" s="17"/>
      <c r="F32" s="12"/>
      <c r="G32" s="30"/>
      <c r="H32" s="12"/>
      <c r="I32" s="30"/>
      <c r="J32" s="34"/>
    </row>
    <row r="33" spans="1:10" ht="12.75">
      <c r="A33" s="41" t="s">
        <v>193</v>
      </c>
      <c r="B33" s="27"/>
      <c r="C33" s="16"/>
      <c r="E33" s="16"/>
      <c r="F33" s="3"/>
      <c r="G33" s="23"/>
      <c r="I33" s="23"/>
      <c r="J33" s="35"/>
    </row>
    <row r="34" spans="1:10" ht="12.75">
      <c r="A34" s="41" t="s">
        <v>194</v>
      </c>
      <c r="B34" s="27"/>
      <c r="C34" s="16"/>
      <c r="E34" s="16"/>
      <c r="G34" s="23"/>
      <c r="I34" s="23"/>
      <c r="J34" s="35"/>
    </row>
    <row r="35" spans="1:10" ht="12.75">
      <c r="A35" s="43" t="s">
        <v>195</v>
      </c>
      <c r="B35" s="28"/>
      <c r="C35" s="18"/>
      <c r="D35" s="14"/>
      <c r="E35" s="18"/>
      <c r="F35" s="14"/>
      <c r="G35" s="31"/>
      <c r="H35" s="14"/>
      <c r="I35" s="31"/>
      <c r="J35" s="36"/>
    </row>
    <row r="36" spans="1:10" ht="12.75">
      <c r="A36" s="42" t="s">
        <v>196</v>
      </c>
      <c r="B36" s="26"/>
      <c r="C36" s="17"/>
      <c r="D36" s="12"/>
      <c r="E36" s="17"/>
      <c r="F36" s="12"/>
      <c r="G36" s="30"/>
      <c r="H36" s="12"/>
      <c r="I36" s="30"/>
      <c r="J36" s="34"/>
    </row>
    <row r="37" spans="1:10" ht="12.75">
      <c r="A37" s="44"/>
      <c r="B37" s="29"/>
      <c r="C37" s="1"/>
      <c r="D37" s="13"/>
      <c r="E37" s="1"/>
      <c r="F37" s="13"/>
      <c r="G37" s="32"/>
      <c r="H37" s="13"/>
      <c r="I37" s="32"/>
      <c r="J37" s="37"/>
    </row>
    <row r="38" spans="1:10" ht="12.75">
      <c r="A38" s="41"/>
      <c r="B38" s="27"/>
      <c r="C38" s="16"/>
      <c r="E38" s="16"/>
      <c r="G38" s="23"/>
      <c r="I38" s="23"/>
      <c r="J38" s="35"/>
    </row>
    <row r="39" spans="1:10" ht="12.75">
      <c r="A39" s="61" t="s">
        <v>197</v>
      </c>
      <c r="B39" s="28"/>
      <c r="C39" s="18"/>
      <c r="D39" s="14"/>
      <c r="E39" s="18"/>
      <c r="F39" s="14"/>
      <c r="G39" s="31"/>
      <c r="H39" s="14"/>
      <c r="I39" s="31"/>
      <c r="J39" s="36"/>
    </row>
    <row r="40" spans="1:10" ht="12.75">
      <c r="A40" s="62" t="s">
        <v>469</v>
      </c>
      <c r="B40" s="26">
        <f>SUM(B15:B39)</f>
        <v>10000000</v>
      </c>
      <c r="C40" s="17"/>
      <c r="D40" s="12"/>
      <c r="E40" s="17"/>
      <c r="F40" s="12"/>
      <c r="G40" s="30">
        <f>SUM(G15:G39)</f>
        <v>-284023.75</v>
      </c>
      <c r="H40" s="12"/>
      <c r="I40" s="30"/>
      <c r="J40" s="34">
        <f>SUM(B40:I40)</f>
        <v>9715976.25</v>
      </c>
    </row>
    <row r="41" spans="1:10" ht="12.75">
      <c r="A41" s="83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83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83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83" t="s">
        <v>470</v>
      </c>
      <c r="B44" s="1">
        <f>SUM(B40:B43)</f>
        <v>10000000</v>
      </c>
      <c r="C44" s="1"/>
      <c r="D44" s="1"/>
      <c r="E44" s="1"/>
      <c r="F44" s="1"/>
      <c r="G44" s="1">
        <f>SUM(G40:G43)</f>
        <v>-284023.75</v>
      </c>
      <c r="H44" s="1"/>
      <c r="I44" s="1"/>
      <c r="J44" s="20">
        <f>SUM(J40:J43)</f>
        <v>9715976.25</v>
      </c>
    </row>
    <row r="45" spans="1:10" ht="12.75">
      <c r="A45" s="125" t="s">
        <v>829</v>
      </c>
      <c r="B45" s="1">
        <v>10000000</v>
      </c>
      <c r="C45" s="1"/>
      <c r="D45" s="1"/>
      <c r="E45" s="1"/>
      <c r="F45" s="1"/>
      <c r="G45" s="1">
        <v>-284023.75</v>
      </c>
      <c r="H45" s="1"/>
      <c r="I45" s="1"/>
      <c r="J45" s="20">
        <f>SUM(J41:J44)</f>
        <v>9715976.25</v>
      </c>
    </row>
    <row r="46" spans="1:10" ht="12.75">
      <c r="A46" s="83" t="s">
        <v>842</v>
      </c>
      <c r="B46" s="1">
        <f>SUM(B45)</f>
        <v>10000000</v>
      </c>
      <c r="C46" s="1"/>
      <c r="D46" s="1"/>
      <c r="E46" s="1"/>
      <c r="F46" s="1"/>
      <c r="G46" s="1">
        <f>SUM(G45)</f>
        <v>-284023.75</v>
      </c>
      <c r="H46" s="1"/>
      <c r="I46" s="1"/>
      <c r="J46" s="1">
        <f>SUM(J45)</f>
        <v>9715976.25</v>
      </c>
    </row>
    <row r="47" spans="1:10" ht="12.75">
      <c r="A47" s="83" t="s">
        <v>857</v>
      </c>
      <c r="B47" s="1"/>
      <c r="C47" s="1"/>
      <c r="D47" s="1"/>
      <c r="E47" s="1"/>
      <c r="F47" s="1"/>
      <c r="G47" s="1">
        <f>('P b'!D111)</f>
        <v>2823438</v>
      </c>
      <c r="H47" s="1"/>
      <c r="I47" s="1"/>
      <c r="J47" s="1">
        <f>SUM(G47:I47)</f>
        <v>2823438</v>
      </c>
    </row>
    <row r="48" spans="1:10" ht="12.75">
      <c r="A48" s="83" t="s">
        <v>858</v>
      </c>
      <c r="B48" s="1">
        <f>SUM(B46:B47)</f>
        <v>10000000</v>
      </c>
      <c r="C48" s="1"/>
      <c r="D48" s="1"/>
      <c r="E48" s="1"/>
      <c r="F48" s="1"/>
      <c r="G48" s="1">
        <f>SUM(G46:G47)</f>
        <v>2539414.25</v>
      </c>
      <c r="H48" s="1"/>
      <c r="I48" s="1"/>
      <c r="J48" s="257">
        <f>SUM(J46:J47)</f>
        <v>12539414.25</v>
      </c>
    </row>
  </sheetData>
  <sheetProtection/>
  <mergeCells count="1">
    <mergeCell ref="J6:J7"/>
  </mergeCells>
  <printOptions/>
  <pageMargins left="0.75" right="0.75" top="0.25" bottom="0.25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0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6.28125" style="0" customWidth="1"/>
    <col min="2" max="2" width="13.00390625" style="0" customWidth="1"/>
    <col min="3" max="3" width="19.28125" style="0" customWidth="1"/>
    <col min="4" max="4" width="15.140625" style="0" customWidth="1"/>
  </cols>
  <sheetData>
    <row r="2" ht="12.75">
      <c r="A2" t="s">
        <v>841</v>
      </c>
    </row>
    <row r="3" ht="15.75">
      <c r="A3" s="91" t="s">
        <v>472</v>
      </c>
    </row>
    <row r="4" ht="12.75">
      <c r="D4" s="22"/>
    </row>
    <row r="5" spans="1:4" ht="12.75">
      <c r="A5" s="92" t="s">
        <v>473</v>
      </c>
      <c r="B5" s="235" t="s">
        <v>883</v>
      </c>
      <c r="C5" s="92">
        <v>2012</v>
      </c>
      <c r="D5" s="22"/>
    </row>
    <row r="6" spans="1:4" ht="12.75">
      <c r="A6" s="20" t="s">
        <v>474</v>
      </c>
      <c r="B6" s="93"/>
      <c r="C6" s="93">
        <v>0</v>
      </c>
      <c r="D6" s="22"/>
    </row>
    <row r="7" spans="1:4" ht="12.75">
      <c r="A7" s="94" t="s">
        <v>475</v>
      </c>
      <c r="B7" s="93">
        <v>13220015</v>
      </c>
      <c r="C7" s="93"/>
      <c r="D7" s="22"/>
    </row>
    <row r="8" spans="1:4" ht="12.75">
      <c r="A8" s="94" t="s">
        <v>476</v>
      </c>
      <c r="B8" s="93">
        <v>13147860</v>
      </c>
      <c r="C8" s="95">
        <v>2964310</v>
      </c>
      <c r="D8" s="85"/>
    </row>
    <row r="9" spans="1:4" ht="12.75">
      <c r="A9" s="94" t="s">
        <v>477</v>
      </c>
      <c r="B9" s="93">
        <v>0</v>
      </c>
      <c r="C9" s="93"/>
      <c r="D9" s="22"/>
    </row>
    <row r="10" spans="1:4" ht="12.75">
      <c r="A10" s="94" t="s">
        <v>148</v>
      </c>
      <c r="B10" s="93"/>
      <c r="C10" s="93"/>
      <c r="D10" s="22"/>
    </row>
    <row r="11" spans="1:4" ht="12.75">
      <c r="A11" s="94" t="s">
        <v>149</v>
      </c>
      <c r="B11" s="93">
        <v>349026</v>
      </c>
      <c r="C11" s="93"/>
      <c r="D11" s="22"/>
    </row>
    <row r="12" spans="1:4" ht="12.75">
      <c r="A12" s="94" t="s">
        <v>478</v>
      </c>
      <c r="B12" s="93"/>
      <c r="C12" s="93"/>
      <c r="D12" s="22"/>
    </row>
    <row r="13" spans="1:4" ht="12.75">
      <c r="A13" s="94" t="s">
        <v>479</v>
      </c>
      <c r="B13" s="93"/>
      <c r="C13" s="93"/>
      <c r="D13" s="22"/>
    </row>
    <row r="14" spans="1:4" ht="12.75">
      <c r="A14" s="20" t="s">
        <v>480</v>
      </c>
      <c r="B14" s="93"/>
      <c r="C14" s="93"/>
      <c r="D14" s="22"/>
    </row>
    <row r="15" spans="1:4" ht="12.75">
      <c r="A15" s="94" t="s">
        <v>481</v>
      </c>
      <c r="B15" s="93"/>
      <c r="C15" s="93"/>
      <c r="D15" s="22"/>
    </row>
    <row r="16" spans="1:4" ht="12.75">
      <c r="A16" s="94" t="s">
        <v>482</v>
      </c>
      <c r="B16" s="93">
        <v>0</v>
      </c>
      <c r="C16" s="93"/>
      <c r="D16" s="22"/>
    </row>
    <row r="17" spans="1:4" ht="12.75">
      <c r="A17" s="94" t="s">
        <v>483</v>
      </c>
      <c r="B17" s="93"/>
      <c r="C17" s="93"/>
      <c r="D17" s="22"/>
    </row>
    <row r="18" spans="1:4" ht="12.75">
      <c r="A18" s="94" t="s">
        <v>484</v>
      </c>
      <c r="B18" s="96"/>
      <c r="C18" s="93"/>
      <c r="D18" s="22"/>
    </row>
    <row r="19" spans="1:4" ht="12.75">
      <c r="A19" s="94" t="s">
        <v>485</v>
      </c>
      <c r="B19" s="93"/>
      <c r="C19" s="93"/>
      <c r="D19" s="22"/>
    </row>
    <row r="20" spans="1:4" ht="12.75">
      <c r="A20" s="94" t="s">
        <v>486</v>
      </c>
      <c r="B20" s="93"/>
      <c r="C20" s="93"/>
      <c r="D20" s="22"/>
    </row>
    <row r="21" spans="1:4" ht="12.75">
      <c r="A21" s="94"/>
      <c r="B21" s="93"/>
      <c r="C21" s="93"/>
      <c r="D21" s="22"/>
    </row>
    <row r="22" spans="1:4" ht="12.75">
      <c r="A22" s="20" t="s">
        <v>487</v>
      </c>
      <c r="B22" s="93"/>
      <c r="C22" s="93"/>
      <c r="D22" s="22"/>
    </row>
    <row r="23" spans="1:4" ht="12.75">
      <c r="A23" s="94" t="s">
        <v>488</v>
      </c>
      <c r="B23" s="93"/>
      <c r="C23" s="93"/>
      <c r="D23" s="22"/>
    </row>
    <row r="24" spans="1:4" ht="12.75">
      <c r="A24" s="94" t="s">
        <v>489</v>
      </c>
      <c r="B24" s="93"/>
      <c r="C24" s="95">
        <v>3648800</v>
      </c>
      <c r="D24" s="22"/>
    </row>
    <row r="25" spans="1:4" ht="12.75">
      <c r="A25" s="94" t="s">
        <v>490</v>
      </c>
      <c r="B25" s="93"/>
      <c r="C25" s="93"/>
      <c r="D25" s="22"/>
    </row>
    <row r="26" spans="1:4" ht="12.75">
      <c r="A26" s="94" t="s">
        <v>491</v>
      </c>
      <c r="B26" s="93"/>
      <c r="C26" s="93"/>
      <c r="D26" s="22"/>
    </row>
    <row r="27" spans="1:4" ht="12.75">
      <c r="A27" s="94" t="s">
        <v>492</v>
      </c>
      <c r="B27" s="93"/>
      <c r="C27" s="93"/>
      <c r="D27" s="22"/>
    </row>
    <row r="28" spans="1:4" ht="12.75">
      <c r="A28" s="94"/>
      <c r="B28" s="93"/>
      <c r="C28" s="93"/>
      <c r="D28" s="22"/>
    </row>
    <row r="29" spans="1:4" ht="12.75">
      <c r="A29" s="20" t="s">
        <v>493</v>
      </c>
      <c r="B29" s="96">
        <f>(B31-B30)</f>
        <v>-276871</v>
      </c>
      <c r="C29" s="93">
        <v>684520</v>
      </c>
      <c r="D29" s="22"/>
    </row>
    <row r="30" spans="1:4" ht="12.75">
      <c r="A30" s="20" t="s">
        <v>494</v>
      </c>
      <c r="B30" s="96">
        <v>922967</v>
      </c>
      <c r="C30" s="93">
        <v>238477</v>
      </c>
      <c r="D30" s="22"/>
    </row>
    <row r="31" spans="1:4" ht="12.75">
      <c r="A31" s="20" t="s">
        <v>495</v>
      </c>
      <c r="B31" s="96">
        <f>('P b'!D8)</f>
        <v>646096</v>
      </c>
      <c r="C31" s="96">
        <v>922967</v>
      </c>
      <c r="D31" s="22"/>
    </row>
    <row r="32" spans="1:4" ht="12.75">
      <c r="A32" s="94"/>
      <c r="B32" s="93"/>
      <c r="C32" s="93"/>
      <c r="D32" s="22"/>
    </row>
    <row r="33" ht="12.75">
      <c r="D33" s="22"/>
    </row>
    <row r="34" ht="12.75">
      <c r="D34" s="22"/>
    </row>
    <row r="35" ht="12.75">
      <c r="D35" s="22"/>
    </row>
    <row r="36" spans="1:4" ht="12.75">
      <c r="A36" s="22"/>
      <c r="B36" s="22"/>
      <c r="C36" s="22"/>
      <c r="D36" s="22"/>
    </row>
    <row r="37" spans="1:4" ht="12.75">
      <c r="A37" s="22"/>
      <c r="B37" s="22"/>
      <c r="C37" s="22"/>
      <c r="D37" s="22"/>
    </row>
    <row r="38" spans="1:4" ht="12.75">
      <c r="A38" s="22"/>
      <c r="B38" s="22"/>
      <c r="C38" s="22"/>
      <c r="D38" s="22"/>
    </row>
    <row r="39" spans="1:4" ht="12.75">
      <c r="A39" s="22"/>
      <c r="B39" s="22"/>
      <c r="C39" s="22"/>
      <c r="D39" s="22"/>
    </row>
    <row r="40" spans="1:4" ht="12.75">
      <c r="A40" s="22"/>
      <c r="B40" s="22"/>
      <c r="C40" s="22"/>
      <c r="D40" s="22"/>
    </row>
    <row r="41" spans="1:4" ht="12.75">
      <c r="A41" s="22"/>
      <c r="B41" s="22"/>
      <c r="C41" s="22"/>
      <c r="D41" s="22"/>
    </row>
    <row r="42" spans="1:4" ht="12.75">
      <c r="A42" s="22"/>
      <c r="B42" s="22"/>
      <c r="C42" s="22"/>
      <c r="D42" s="22"/>
    </row>
    <row r="43" spans="1:4" ht="12.75">
      <c r="A43" s="87"/>
      <c r="B43" s="22"/>
      <c r="C43" s="22"/>
      <c r="D43" s="22"/>
    </row>
    <row r="44" spans="1:4" ht="12.75">
      <c r="A44" s="22"/>
      <c r="B44" s="22"/>
      <c r="C44" s="22"/>
      <c r="D44" s="22"/>
    </row>
    <row r="45" spans="1:4" ht="12.75">
      <c r="A45" s="87"/>
      <c r="B45" s="22"/>
      <c r="C45" s="22"/>
      <c r="D45" s="22"/>
    </row>
    <row r="46" spans="1:4" ht="12.75">
      <c r="A46" s="87"/>
      <c r="B46" s="22"/>
      <c r="C46" s="22"/>
      <c r="D46" s="22"/>
    </row>
    <row r="47" spans="1:4" ht="12.75">
      <c r="A47" s="87"/>
      <c r="B47" s="22"/>
      <c r="C47" s="22"/>
      <c r="D47" s="22"/>
    </row>
    <row r="48" spans="1:4" ht="12.75">
      <c r="A48" s="22"/>
      <c r="B48" s="22"/>
      <c r="C48" s="22"/>
      <c r="D48" s="22"/>
    </row>
    <row r="49" spans="1:4" ht="12.75">
      <c r="A49" s="22"/>
      <c r="B49" s="22"/>
      <c r="C49" s="88"/>
      <c r="D49" s="22"/>
    </row>
    <row r="50" spans="1:4" ht="12.75">
      <c r="A50" s="22"/>
      <c r="B50" s="22"/>
      <c r="C50" s="22"/>
      <c r="D50" s="22"/>
    </row>
    <row r="51" spans="1:4" ht="12.75">
      <c r="A51" s="22"/>
      <c r="B51" s="22"/>
      <c r="C51" s="22"/>
      <c r="D51" s="22"/>
    </row>
    <row r="52" spans="1:4" ht="12.75">
      <c r="A52" s="22"/>
      <c r="B52" s="22"/>
      <c r="C52" s="22"/>
      <c r="D52" s="22"/>
    </row>
    <row r="53" spans="1:4" ht="12.75">
      <c r="A53" s="89"/>
      <c r="B53" s="22"/>
      <c r="C53" s="22"/>
      <c r="D53" s="22"/>
    </row>
    <row r="54" spans="1:4" ht="12.75">
      <c r="A54" s="89"/>
      <c r="B54" s="22"/>
      <c r="C54" s="22"/>
      <c r="D54" s="22"/>
    </row>
    <row r="55" spans="1:4" ht="12.75">
      <c r="A55" s="22"/>
      <c r="B55" s="22"/>
      <c r="C55" s="22"/>
      <c r="D55" s="22"/>
    </row>
    <row r="56" spans="1:4" ht="12.75">
      <c r="A56" s="90"/>
      <c r="B56" s="22"/>
      <c r="C56" s="22"/>
      <c r="D56" s="22"/>
    </row>
    <row r="57" spans="1:4" ht="12.75">
      <c r="A57" s="90"/>
      <c r="B57" s="22"/>
      <c r="C57" s="22"/>
      <c r="D57" s="22"/>
    </row>
    <row r="58" spans="1:4" ht="12.75">
      <c r="A58" s="22"/>
      <c r="B58" s="22"/>
      <c r="C58" s="22"/>
      <c r="D58" s="22"/>
    </row>
    <row r="59" spans="1:4" ht="12.75">
      <c r="A59" s="22"/>
      <c r="B59" s="22"/>
      <c r="C59" s="22"/>
      <c r="D59" s="22"/>
    </row>
    <row r="60" spans="1:4" ht="12.75">
      <c r="A60" s="22"/>
      <c r="B60" s="22"/>
      <c r="C60" s="22"/>
      <c r="D60" s="22"/>
    </row>
    <row r="61" spans="1:4" ht="12.75">
      <c r="A61" s="87"/>
      <c r="B61" s="22"/>
      <c r="C61" s="22"/>
      <c r="D61" s="22"/>
    </row>
    <row r="62" spans="1:4" ht="12.75">
      <c r="A62" s="87"/>
      <c r="B62" s="22"/>
      <c r="C62" s="22"/>
      <c r="D62" s="22"/>
    </row>
    <row r="63" spans="1:4" ht="12.75">
      <c r="A63" s="87"/>
      <c r="B63" s="22"/>
      <c r="C63" s="22"/>
      <c r="D63" s="22"/>
    </row>
    <row r="64" spans="1:4" ht="12.75">
      <c r="A64" s="87"/>
      <c r="B64" s="22"/>
      <c r="C64" s="22"/>
      <c r="D64" s="22"/>
    </row>
    <row r="65" spans="1:4" ht="12.75">
      <c r="A65" s="87"/>
      <c r="B65" s="22"/>
      <c r="C65" s="22"/>
      <c r="D65" s="22"/>
    </row>
    <row r="66" spans="1:4" ht="12.75">
      <c r="A66" s="87"/>
      <c r="B66" s="22"/>
      <c r="C66" s="22"/>
      <c r="D66" s="22"/>
    </row>
    <row r="67" spans="1:4" ht="12.75">
      <c r="A67" s="87"/>
      <c r="B67" s="22"/>
      <c r="C67" s="22"/>
      <c r="D67" s="22"/>
    </row>
    <row r="68" spans="1:4" ht="12.75">
      <c r="A68" s="87"/>
      <c r="B68" s="22"/>
      <c r="C68" s="22"/>
      <c r="D68" s="22"/>
    </row>
    <row r="69" spans="1:4" ht="12.75">
      <c r="A69" s="87"/>
      <c r="B69" s="22"/>
      <c r="C69" s="22"/>
      <c r="D69" s="22"/>
    </row>
    <row r="70" spans="1:4" ht="12.75">
      <c r="A70" s="22"/>
      <c r="B70" s="22"/>
      <c r="C70" s="22"/>
      <c r="D70" s="22"/>
    </row>
    <row r="71" spans="1:4" ht="12.75">
      <c r="A71" s="89"/>
      <c r="B71" s="22"/>
      <c r="C71" s="22"/>
      <c r="D71" s="22"/>
    </row>
    <row r="72" spans="1:4" ht="12.75">
      <c r="A72" s="89"/>
      <c r="B72" s="22"/>
      <c r="C72" s="22"/>
      <c r="D72" s="22"/>
    </row>
    <row r="73" spans="1:4" ht="12.75">
      <c r="A73" s="22"/>
      <c r="B73" s="22"/>
      <c r="C73" s="22"/>
      <c r="D73" s="22"/>
    </row>
    <row r="74" spans="1:4" ht="12.75">
      <c r="A74" s="90"/>
      <c r="B74" s="22"/>
      <c r="C74" s="22"/>
      <c r="D74" s="22"/>
    </row>
    <row r="75" spans="1:4" ht="12.75">
      <c r="A75" s="90"/>
      <c r="B75" s="22"/>
      <c r="C75" s="22"/>
      <c r="D75" s="22"/>
    </row>
    <row r="76" spans="1:4" ht="12.75">
      <c r="A76" s="22"/>
      <c r="B76" s="22"/>
      <c r="C76" s="22"/>
      <c r="D76" s="22"/>
    </row>
    <row r="77" spans="1:4" ht="12.75">
      <c r="A77" s="22"/>
      <c r="B77" s="22"/>
      <c r="C77" s="22"/>
      <c r="D77" s="22"/>
    </row>
    <row r="78" spans="1:4" ht="12.75">
      <c r="A78" s="22"/>
      <c r="B78" s="22"/>
      <c r="C78" s="22"/>
      <c r="D78" s="22"/>
    </row>
    <row r="79" spans="1:4" ht="12.75">
      <c r="A79" s="22"/>
      <c r="B79" s="22"/>
      <c r="C79" s="22"/>
      <c r="D79" s="22"/>
    </row>
    <row r="80" spans="1:4" ht="12.75">
      <c r="A80" s="22"/>
      <c r="B80" s="22"/>
      <c r="C80" s="22"/>
      <c r="D80" s="22"/>
    </row>
    <row r="81" spans="1:4" ht="12.75">
      <c r="A81" s="22"/>
      <c r="B81" s="22"/>
      <c r="C81" s="22"/>
      <c r="D81" s="22"/>
    </row>
    <row r="82" spans="1:4" ht="12.75">
      <c r="A82" s="22"/>
      <c r="B82" s="22"/>
      <c r="C82" s="22"/>
      <c r="D82" s="22"/>
    </row>
    <row r="83" spans="1:4" ht="12.75">
      <c r="A83" s="22"/>
      <c r="B83" s="22"/>
      <c r="C83" s="22"/>
      <c r="D83" s="22"/>
    </row>
    <row r="84" spans="1:4" ht="12.75">
      <c r="A84" s="22"/>
      <c r="B84" s="22"/>
      <c r="C84" s="22"/>
      <c r="D84" s="22"/>
    </row>
    <row r="85" spans="1:4" ht="12.75">
      <c r="A85" s="22"/>
      <c r="B85" s="22"/>
      <c r="C85" s="22"/>
      <c r="D85" s="22"/>
    </row>
    <row r="86" spans="1:4" ht="12.75">
      <c r="A86" s="22"/>
      <c r="B86" s="22"/>
      <c r="C86" s="22"/>
      <c r="D86" s="22"/>
    </row>
    <row r="87" spans="1:4" ht="12.75">
      <c r="A87" s="22"/>
      <c r="B87" s="22"/>
      <c r="C87" s="22"/>
      <c r="D87" s="22"/>
    </row>
    <row r="88" spans="1:4" ht="12.75">
      <c r="A88" s="22"/>
      <c r="B88" s="22"/>
      <c r="C88" s="22"/>
      <c r="D88" s="22"/>
    </row>
    <row r="89" spans="1:4" ht="12.75">
      <c r="A89" s="22"/>
      <c r="B89" s="22"/>
      <c r="C89" s="22"/>
      <c r="D89" s="22"/>
    </row>
    <row r="90" spans="1:4" ht="12.75">
      <c r="A90" s="22"/>
      <c r="B90" s="22"/>
      <c r="C90" s="22"/>
      <c r="D90" s="22"/>
    </row>
    <row r="91" spans="1:4" ht="12.75">
      <c r="A91" s="22"/>
      <c r="B91" s="22"/>
      <c r="C91" s="22"/>
      <c r="D91" s="22"/>
    </row>
    <row r="92" spans="1:4" ht="12.75">
      <c r="A92" s="22"/>
      <c r="B92" s="22"/>
      <c r="C92" s="22"/>
      <c r="D92" s="22"/>
    </row>
    <row r="93" spans="1:4" ht="12.75">
      <c r="A93" s="84"/>
      <c r="B93" s="22"/>
      <c r="C93" s="22"/>
      <c r="D93" s="22"/>
    </row>
    <row r="94" spans="1:4" ht="12.75">
      <c r="A94" s="84"/>
      <c r="B94" s="22"/>
      <c r="C94" s="22"/>
      <c r="D94" s="22"/>
    </row>
    <row r="95" spans="1:4" ht="12.75">
      <c r="A95" s="22"/>
      <c r="B95" s="22"/>
      <c r="C95" s="22"/>
      <c r="D95" s="22"/>
    </row>
    <row r="96" spans="1:4" ht="12.75">
      <c r="A96" s="22"/>
      <c r="B96" s="22"/>
      <c r="C96" s="22"/>
      <c r="D96" s="22"/>
    </row>
    <row r="97" spans="1:4" ht="12.75">
      <c r="A97" s="22"/>
      <c r="B97" s="22"/>
      <c r="C97" s="22"/>
      <c r="D97" s="22"/>
    </row>
    <row r="98" spans="1:4" ht="12.75">
      <c r="A98" s="22"/>
      <c r="B98" s="22"/>
      <c r="C98" s="22"/>
      <c r="D98" s="22"/>
    </row>
    <row r="99" spans="1:4" ht="12.75">
      <c r="A99" s="22"/>
      <c r="B99" s="22"/>
      <c r="C99" s="22"/>
      <c r="D99" s="22"/>
    </row>
    <row r="100" spans="1:4" ht="12.75">
      <c r="A100" s="86"/>
      <c r="B100" s="22"/>
      <c r="C100" s="22"/>
      <c r="D100" s="22"/>
    </row>
    <row r="101" spans="1:4" ht="12.75">
      <c r="A101" s="22"/>
      <c r="B101" s="22"/>
      <c r="C101" s="22"/>
      <c r="D101" s="22"/>
    </row>
    <row r="102" spans="1:4" ht="12.75">
      <c r="A102" s="86"/>
      <c r="B102" s="22"/>
      <c r="C102" s="22"/>
      <c r="D102" s="22"/>
    </row>
    <row r="103" spans="1:4" ht="12.75">
      <c r="A103" s="86"/>
      <c r="B103" s="22"/>
      <c r="C103" s="22"/>
      <c r="D103" s="22"/>
    </row>
    <row r="104" spans="1:4" ht="12.75">
      <c r="A104" s="22"/>
      <c r="B104" s="22"/>
      <c r="C104" s="22"/>
      <c r="D104" s="22"/>
    </row>
    <row r="105" spans="1:4" ht="12.75">
      <c r="A105" s="86"/>
      <c r="B105" s="22"/>
      <c r="C105" s="22"/>
      <c r="D105" s="22"/>
    </row>
    <row r="106" spans="1:4" ht="12.75">
      <c r="A106" s="86"/>
      <c r="B106" s="22"/>
      <c r="C106" s="22"/>
      <c r="D106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56"/>
  <sheetViews>
    <sheetView tabSelected="1" workbookViewId="0" topLeftCell="A13">
      <selection activeCell="B54" sqref="B54"/>
    </sheetView>
  </sheetViews>
  <sheetFormatPr defaultColWidth="9.140625" defaultRowHeight="12.75"/>
  <cols>
    <col min="7" max="7" width="22.8515625" style="0" customWidth="1"/>
  </cols>
  <sheetData>
    <row r="3" ht="15">
      <c r="B3" s="120" t="s">
        <v>878</v>
      </c>
    </row>
    <row r="4" ht="12.75">
      <c r="B4" s="10" t="s">
        <v>879</v>
      </c>
    </row>
    <row r="5" ht="12.75">
      <c r="B5" s="10"/>
    </row>
    <row r="6" spans="2:7" ht="15.75">
      <c r="B6" s="292" t="s">
        <v>877</v>
      </c>
      <c r="C6" s="292"/>
      <c r="D6" s="292"/>
      <c r="E6" s="292"/>
      <c r="F6" s="292"/>
      <c r="G6" s="292"/>
    </row>
    <row r="8" spans="1:7" ht="12.75">
      <c r="A8" s="293" t="s">
        <v>103</v>
      </c>
      <c r="B8" s="295" t="s">
        <v>520</v>
      </c>
      <c r="C8" s="293" t="s">
        <v>521</v>
      </c>
      <c r="D8" s="121" t="s">
        <v>522</v>
      </c>
      <c r="E8" s="293" t="s">
        <v>523</v>
      </c>
      <c r="F8" s="293" t="s">
        <v>524</v>
      </c>
      <c r="G8" s="121" t="s">
        <v>522</v>
      </c>
    </row>
    <row r="9" spans="1:7" ht="12.75">
      <c r="A9" s="294"/>
      <c r="B9" s="296"/>
      <c r="C9" s="294"/>
      <c r="D9" s="122">
        <v>41275</v>
      </c>
      <c r="E9" s="294"/>
      <c r="F9" s="294"/>
      <c r="G9" s="122">
        <v>40908</v>
      </c>
    </row>
    <row r="10" spans="1:7" ht="12.75">
      <c r="A10" s="2">
        <v>1</v>
      </c>
      <c r="B10" s="123" t="s">
        <v>525</v>
      </c>
      <c r="C10" s="2"/>
      <c r="D10" s="124"/>
      <c r="E10" s="124"/>
      <c r="F10" s="124"/>
      <c r="G10" s="124">
        <f aca="true" t="shared" si="0" ref="G10:G18">D10+E10-F10</f>
        <v>0</v>
      </c>
    </row>
    <row r="11" spans="1:7" ht="12.75">
      <c r="A11" s="2">
        <v>2</v>
      </c>
      <c r="B11" s="123" t="s">
        <v>526</v>
      </c>
      <c r="C11" s="2"/>
      <c r="D11" s="124"/>
      <c r="E11" s="124"/>
      <c r="F11" s="124"/>
      <c r="G11" s="124">
        <f t="shared" si="0"/>
        <v>0</v>
      </c>
    </row>
    <row r="12" spans="1:7" ht="12.75">
      <c r="A12" s="2">
        <v>3</v>
      </c>
      <c r="B12" s="125" t="s">
        <v>527</v>
      </c>
      <c r="C12" s="2"/>
      <c r="D12" s="124">
        <v>432500</v>
      </c>
      <c r="E12" s="124">
        <v>8329594</v>
      </c>
      <c r="F12" s="124"/>
      <c r="G12" s="124">
        <f t="shared" si="0"/>
        <v>8762094</v>
      </c>
    </row>
    <row r="13" spans="1:7" ht="12.75">
      <c r="A13" s="2">
        <v>4</v>
      </c>
      <c r="B13" s="125" t="s">
        <v>528</v>
      </c>
      <c r="C13" s="2"/>
      <c r="D13" s="124"/>
      <c r="E13" s="124"/>
      <c r="F13" s="124"/>
      <c r="G13" s="124">
        <f t="shared" si="0"/>
        <v>0</v>
      </c>
    </row>
    <row r="14" spans="1:7" ht="12.75">
      <c r="A14" s="2">
        <v>5</v>
      </c>
      <c r="B14" s="125" t="s">
        <v>529</v>
      </c>
      <c r="C14" s="2"/>
      <c r="D14" s="124"/>
      <c r="E14" s="20"/>
      <c r="F14" s="124"/>
      <c r="G14" s="124">
        <f t="shared" si="0"/>
        <v>0</v>
      </c>
    </row>
    <row r="15" spans="1:7" ht="12.75">
      <c r="A15" s="2">
        <v>1</v>
      </c>
      <c r="B15" s="125" t="s">
        <v>530</v>
      </c>
      <c r="C15" s="2"/>
      <c r="D15" s="124"/>
      <c r="E15" s="124"/>
      <c r="F15" s="124"/>
      <c r="G15" s="124">
        <f t="shared" si="0"/>
        <v>0</v>
      </c>
    </row>
    <row r="16" spans="1:7" ht="12.75">
      <c r="A16" s="2">
        <v>2</v>
      </c>
      <c r="B16" s="1"/>
      <c r="C16" s="2"/>
      <c r="D16" s="124"/>
      <c r="E16" s="124"/>
      <c r="F16" s="124"/>
      <c r="G16" s="124">
        <f t="shared" si="0"/>
        <v>0</v>
      </c>
    </row>
    <row r="17" spans="1:7" ht="12.75">
      <c r="A17" s="2">
        <v>3</v>
      </c>
      <c r="B17" s="1"/>
      <c r="C17" s="2"/>
      <c r="D17" s="124"/>
      <c r="E17" s="124"/>
      <c r="F17" s="124"/>
      <c r="G17" s="124">
        <f t="shared" si="0"/>
        <v>0</v>
      </c>
    </row>
    <row r="18" spans="1:7" ht="13.5" thickBot="1">
      <c r="A18" s="126">
        <v>4</v>
      </c>
      <c r="B18" s="18"/>
      <c r="C18" s="126"/>
      <c r="D18" s="127"/>
      <c r="E18" s="127"/>
      <c r="F18" s="127"/>
      <c r="G18" s="127">
        <f t="shared" si="0"/>
        <v>0</v>
      </c>
    </row>
    <row r="19" spans="1:7" ht="13.5" thickBot="1">
      <c r="A19" s="128"/>
      <c r="B19" s="129" t="s">
        <v>531</v>
      </c>
      <c r="C19" s="130"/>
      <c r="D19" s="131">
        <f>SUM(D10:D18)</f>
        <v>432500</v>
      </c>
      <c r="E19" s="131">
        <f>SUM(E10:E18)</f>
        <v>8329594</v>
      </c>
      <c r="F19" s="131">
        <f>SUM(F10:F18)</f>
        <v>0</v>
      </c>
      <c r="G19" s="135">
        <f>SUM(G10:G18)</f>
        <v>8762094</v>
      </c>
    </row>
    <row r="22" spans="2:7" ht="15.75">
      <c r="B22" s="292" t="s">
        <v>880</v>
      </c>
      <c r="C22" s="292"/>
      <c r="D22" s="292"/>
      <c r="E22" s="292"/>
      <c r="F22" s="292"/>
      <c r="G22" s="292"/>
    </row>
    <row r="24" spans="1:7" ht="12.75">
      <c r="A24" s="293" t="s">
        <v>103</v>
      </c>
      <c r="B24" s="295" t="s">
        <v>520</v>
      </c>
      <c r="C24" s="293" t="s">
        <v>521</v>
      </c>
      <c r="D24" s="121" t="s">
        <v>522</v>
      </c>
      <c r="E24" s="293" t="s">
        <v>523</v>
      </c>
      <c r="F24" s="293" t="s">
        <v>524</v>
      </c>
      <c r="G24" s="121" t="s">
        <v>522</v>
      </c>
    </row>
    <row r="25" spans="1:7" ht="12.75">
      <c r="A25" s="294"/>
      <c r="B25" s="296"/>
      <c r="C25" s="294"/>
      <c r="D25" s="122">
        <v>41275</v>
      </c>
      <c r="E25" s="294"/>
      <c r="F25" s="294"/>
      <c r="G25" s="122">
        <v>40543</v>
      </c>
    </row>
    <row r="26" spans="1:7" ht="12.75">
      <c r="A26" s="2">
        <v>1</v>
      </c>
      <c r="B26" s="123" t="s">
        <v>525</v>
      </c>
      <c r="C26" s="2"/>
      <c r="D26" s="124">
        <v>0</v>
      </c>
      <c r="E26" s="124">
        <v>0</v>
      </c>
      <c r="F26" s="124"/>
      <c r="G26" s="124">
        <f>D26+E26</f>
        <v>0</v>
      </c>
    </row>
    <row r="27" spans="1:7" ht="12.75">
      <c r="A27" s="2">
        <v>2</v>
      </c>
      <c r="B27" s="123" t="s">
        <v>526</v>
      </c>
      <c r="C27" s="2"/>
      <c r="D27" s="124"/>
      <c r="E27" s="124"/>
      <c r="F27" s="124"/>
      <c r="G27" s="124">
        <f>D27+E27</f>
        <v>0</v>
      </c>
    </row>
    <row r="28" spans="1:7" ht="12.75">
      <c r="A28" s="2">
        <v>3</v>
      </c>
      <c r="B28" s="125" t="s">
        <v>532</v>
      </c>
      <c r="C28" s="2"/>
      <c r="D28" s="124">
        <v>0</v>
      </c>
      <c r="E28" s="133">
        <v>112663</v>
      </c>
      <c r="F28" s="124"/>
      <c r="G28" s="124">
        <f>D28+E28</f>
        <v>112663</v>
      </c>
    </row>
    <row r="29" spans="1:7" ht="12.75">
      <c r="A29" s="2">
        <v>4</v>
      </c>
      <c r="B29" s="125" t="s">
        <v>528</v>
      </c>
      <c r="C29" s="2"/>
      <c r="D29" s="124">
        <v>0</v>
      </c>
      <c r="E29" s="124"/>
      <c r="F29" s="124"/>
      <c r="G29" s="124">
        <f>D29+E29</f>
        <v>0</v>
      </c>
    </row>
    <row r="30" spans="1:7" ht="12.75">
      <c r="A30" s="2">
        <v>5</v>
      </c>
      <c r="B30" s="125" t="s">
        <v>529</v>
      </c>
      <c r="C30" s="2"/>
      <c r="D30" s="124"/>
      <c r="E30" s="133"/>
      <c r="F30" s="124"/>
      <c r="G30" s="124">
        <f>D30+E30</f>
        <v>0</v>
      </c>
    </row>
    <row r="31" spans="1:7" ht="12.75">
      <c r="A31" s="2">
        <v>1</v>
      </c>
      <c r="B31" s="125" t="s">
        <v>530</v>
      </c>
      <c r="C31" s="2"/>
      <c r="D31" s="124"/>
      <c r="E31" s="124"/>
      <c r="F31" s="124"/>
      <c r="G31" s="124"/>
    </row>
    <row r="32" spans="1:7" ht="12.75">
      <c r="A32" s="2">
        <v>2</v>
      </c>
      <c r="B32" s="1"/>
      <c r="C32" s="2"/>
      <c r="D32" s="124"/>
      <c r="E32" s="124"/>
      <c r="F32" s="124"/>
      <c r="G32" s="124">
        <f>D32+E32-F32</f>
        <v>0</v>
      </c>
    </row>
    <row r="33" spans="1:7" ht="12.75">
      <c r="A33" s="2">
        <v>3</v>
      </c>
      <c r="B33" s="1"/>
      <c r="C33" s="2"/>
      <c r="D33" s="124"/>
      <c r="E33" s="124"/>
      <c r="F33" s="124"/>
      <c r="G33" s="124">
        <f>D33+E33-F33</f>
        <v>0</v>
      </c>
    </row>
    <row r="34" spans="1:7" ht="13.5" thickBot="1">
      <c r="A34" s="126">
        <v>4</v>
      </c>
      <c r="B34" s="18"/>
      <c r="C34" s="126"/>
      <c r="D34" s="127"/>
      <c r="E34" s="127"/>
      <c r="F34" s="127"/>
      <c r="G34" s="127">
        <f>D34+E34-F34</f>
        <v>0</v>
      </c>
    </row>
    <row r="35" spans="1:7" ht="13.5" thickBot="1">
      <c r="A35" s="128"/>
      <c r="B35" s="129" t="s">
        <v>531</v>
      </c>
      <c r="C35" s="130"/>
      <c r="D35" s="131">
        <f>SUM(D26:D34)</f>
        <v>0</v>
      </c>
      <c r="E35" s="131">
        <f>SUM(E26:E34)</f>
        <v>112663</v>
      </c>
      <c r="F35" s="131">
        <f>SUM(F26:F34)</f>
        <v>0</v>
      </c>
      <c r="G35" s="135">
        <f>SUM(G26:G34)</f>
        <v>112663</v>
      </c>
    </row>
    <row r="36" ht="12.75">
      <c r="G36" s="134"/>
    </row>
    <row r="38" spans="2:7" ht="15.75">
      <c r="B38" s="292" t="s">
        <v>881</v>
      </c>
      <c r="C38" s="292"/>
      <c r="D38" s="292"/>
      <c r="E38" s="292"/>
      <c r="F38" s="292"/>
      <c r="G38" s="292"/>
    </row>
    <row r="40" spans="1:7" ht="12.75">
      <c r="A40" s="293" t="s">
        <v>103</v>
      </c>
      <c r="B40" s="295" t="s">
        <v>520</v>
      </c>
      <c r="C40" s="293" t="s">
        <v>521</v>
      </c>
      <c r="D40" s="121" t="s">
        <v>522</v>
      </c>
      <c r="E40" s="293" t="s">
        <v>523</v>
      </c>
      <c r="F40" s="293" t="s">
        <v>524</v>
      </c>
      <c r="G40" s="121" t="s">
        <v>522</v>
      </c>
    </row>
    <row r="41" spans="1:7" ht="12.75">
      <c r="A41" s="294"/>
      <c r="B41" s="296"/>
      <c r="C41" s="294"/>
      <c r="D41" s="122">
        <v>41275</v>
      </c>
      <c r="E41" s="294"/>
      <c r="F41" s="294"/>
      <c r="G41" s="122">
        <v>40543</v>
      </c>
    </row>
    <row r="42" spans="1:7" ht="12.75">
      <c r="A42" s="2">
        <v>1</v>
      </c>
      <c r="B42" s="123" t="s">
        <v>525</v>
      </c>
      <c r="C42" s="2"/>
      <c r="D42" s="124"/>
      <c r="E42" s="124"/>
      <c r="F42" s="124">
        <v>0</v>
      </c>
      <c r="G42" s="124">
        <f aca="true" t="shared" si="1" ref="G42:G50">D42+E42-F42</f>
        <v>0</v>
      </c>
    </row>
    <row r="43" spans="1:7" ht="12.75">
      <c r="A43" s="2">
        <v>2</v>
      </c>
      <c r="B43" s="125" t="s">
        <v>526</v>
      </c>
      <c r="C43" s="2"/>
      <c r="D43" s="124"/>
      <c r="E43" s="124"/>
      <c r="F43" s="124"/>
      <c r="G43" s="124">
        <f t="shared" si="1"/>
        <v>0</v>
      </c>
    </row>
    <row r="44" spans="1:7" ht="12.75">
      <c r="A44" s="2">
        <v>3</v>
      </c>
      <c r="B44" s="125" t="s">
        <v>532</v>
      </c>
      <c r="C44" s="2"/>
      <c r="D44" s="124">
        <v>432500</v>
      </c>
      <c r="E44" s="134">
        <v>8329594</v>
      </c>
      <c r="F44" s="124">
        <v>112663</v>
      </c>
      <c r="G44" s="124">
        <f t="shared" si="1"/>
        <v>8649431</v>
      </c>
    </row>
    <row r="45" spans="1:7" ht="12.75">
      <c r="A45" s="2">
        <v>4</v>
      </c>
      <c r="B45" s="125" t="s">
        <v>528</v>
      </c>
      <c r="C45" s="2"/>
      <c r="D45" s="124"/>
      <c r="E45" s="124"/>
      <c r="F45" s="124"/>
      <c r="G45" s="124">
        <f t="shared" si="1"/>
        <v>0</v>
      </c>
    </row>
    <row r="46" spans="1:7" ht="12.75">
      <c r="A46" s="2">
        <v>5</v>
      </c>
      <c r="B46" s="125" t="s">
        <v>529</v>
      </c>
      <c r="C46" s="2"/>
      <c r="D46" s="124"/>
      <c r="E46" s="124"/>
      <c r="F46" s="124"/>
      <c r="G46" s="124">
        <f t="shared" si="1"/>
        <v>0</v>
      </c>
    </row>
    <row r="47" spans="1:7" ht="12.75">
      <c r="A47" s="2">
        <v>1</v>
      </c>
      <c r="B47" s="125" t="s">
        <v>530</v>
      </c>
      <c r="C47" s="2"/>
      <c r="D47" s="124"/>
      <c r="E47" s="124"/>
      <c r="F47" s="124"/>
      <c r="G47" s="124">
        <f t="shared" si="1"/>
        <v>0</v>
      </c>
    </row>
    <row r="48" spans="1:7" ht="12.75">
      <c r="A48" s="2">
        <v>2</v>
      </c>
      <c r="B48" s="125"/>
      <c r="C48" s="2"/>
      <c r="D48" s="124"/>
      <c r="E48" s="124"/>
      <c r="F48" s="124"/>
      <c r="G48" s="124">
        <f t="shared" si="1"/>
        <v>0</v>
      </c>
    </row>
    <row r="49" spans="1:7" ht="12.75">
      <c r="A49" s="2">
        <v>3</v>
      </c>
      <c r="B49" s="1"/>
      <c r="C49" s="2"/>
      <c r="D49" s="124"/>
      <c r="E49" s="124"/>
      <c r="F49" s="124"/>
      <c r="G49" s="124">
        <f t="shared" si="1"/>
        <v>0</v>
      </c>
    </row>
    <row r="50" spans="1:7" ht="13.5" thickBot="1">
      <c r="A50" s="126">
        <v>4</v>
      </c>
      <c r="B50" s="18"/>
      <c r="C50" s="126"/>
      <c r="D50" s="127"/>
      <c r="E50" s="127"/>
      <c r="F50" s="127"/>
      <c r="G50" s="127">
        <f t="shared" si="1"/>
        <v>0</v>
      </c>
    </row>
    <row r="51" spans="1:7" ht="13.5" thickBot="1">
      <c r="A51" s="128"/>
      <c r="B51" s="129" t="s">
        <v>531</v>
      </c>
      <c r="C51" s="130"/>
      <c r="D51" s="131">
        <f>SUM(D42:D50)</f>
        <v>432500</v>
      </c>
      <c r="E51" s="131">
        <f>SUM(E42:E50)</f>
        <v>8329594</v>
      </c>
      <c r="F51" s="131">
        <f>SUM(F42:F50)</f>
        <v>112663</v>
      </c>
      <c r="G51" s="135">
        <f>SUM(G42:G50)</f>
        <v>8649431</v>
      </c>
    </row>
    <row r="52" spans="1:7" ht="12.75">
      <c r="A52" s="22"/>
      <c r="B52" s="22"/>
      <c r="C52" s="22"/>
      <c r="D52" s="22"/>
      <c r="E52" s="22"/>
      <c r="F52" s="136"/>
      <c r="G52" s="137"/>
    </row>
    <row r="53" spans="4:7" ht="12.75">
      <c r="D53" s="138"/>
      <c r="G53" s="138"/>
    </row>
    <row r="54" spans="4:7" ht="12.75">
      <c r="D54" s="138"/>
      <c r="G54" s="138"/>
    </row>
    <row r="55" spans="5:7" ht="15.75">
      <c r="E55" s="297" t="s">
        <v>533</v>
      </c>
      <c r="F55" s="297"/>
      <c r="G55" s="297"/>
    </row>
    <row r="56" spans="5:7" ht="12.75">
      <c r="E56" s="262" t="s">
        <v>882</v>
      </c>
      <c r="F56" s="262"/>
      <c r="G56" s="262"/>
    </row>
  </sheetData>
  <mergeCells count="20">
    <mergeCell ref="B6:G6"/>
    <mergeCell ref="A8:A9"/>
    <mergeCell ref="B8:B9"/>
    <mergeCell ref="C8:C9"/>
    <mergeCell ref="E8:E9"/>
    <mergeCell ref="F8:F9"/>
    <mergeCell ref="B22:G22"/>
    <mergeCell ref="A24:A25"/>
    <mergeCell ref="B24:B25"/>
    <mergeCell ref="C24:C25"/>
    <mergeCell ref="E24:E25"/>
    <mergeCell ref="F24:F25"/>
    <mergeCell ref="E55:G55"/>
    <mergeCell ref="E56:G56"/>
    <mergeCell ref="B38:G38"/>
    <mergeCell ref="A40:A41"/>
    <mergeCell ref="B40:B41"/>
    <mergeCell ref="C40:C41"/>
    <mergeCell ref="E40:E41"/>
    <mergeCell ref="F40:F41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F21"/>
  <sheetViews>
    <sheetView zoomScalePageLayoutView="0" workbookViewId="0" topLeftCell="A1">
      <selection activeCell="N27" sqref="N27"/>
    </sheetView>
  </sheetViews>
  <sheetFormatPr defaultColWidth="9.140625" defaultRowHeight="12.75"/>
  <sheetData>
    <row r="3" spans="2:6" ht="12.75">
      <c r="B3" s="3" t="s">
        <v>837</v>
      </c>
      <c r="C3" s="3"/>
      <c r="D3" s="3"/>
      <c r="E3" s="3"/>
      <c r="F3" s="3" t="s">
        <v>854</v>
      </c>
    </row>
    <row r="6" spans="2:5" ht="12.75">
      <c r="B6" s="4" t="s">
        <v>838</v>
      </c>
      <c r="E6" s="4"/>
    </row>
    <row r="8" ht="12.75">
      <c r="F8" t="s">
        <v>745</v>
      </c>
    </row>
    <row r="9" spans="2:6" ht="12.75">
      <c r="B9" s="4" t="s">
        <v>843</v>
      </c>
      <c r="D9" t="s">
        <v>844</v>
      </c>
      <c r="F9">
        <v>262500</v>
      </c>
    </row>
    <row r="11" spans="2:6" ht="12.75">
      <c r="B11" t="s">
        <v>845</v>
      </c>
      <c r="F11">
        <v>170000</v>
      </c>
    </row>
    <row r="12" spans="2:6" ht="12.75">
      <c r="B12" s="4" t="s">
        <v>876</v>
      </c>
      <c r="F12">
        <v>8329594</v>
      </c>
    </row>
    <row r="14" spans="2:6" ht="12.75">
      <c r="B14" t="s">
        <v>846</v>
      </c>
      <c r="F14" s="5">
        <f>SUM(F9:F13)</f>
        <v>8762094</v>
      </c>
    </row>
    <row r="21" ht="12.75">
      <c r="B21" s="4" t="s">
        <v>839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0">
      <selection activeCell="J35" sqref="J35"/>
    </sheetView>
  </sheetViews>
  <sheetFormatPr defaultColWidth="9.140625" defaultRowHeight="12.75"/>
  <sheetData>
    <row r="1" spans="1:5" ht="12.75">
      <c r="A1" s="218" t="s">
        <v>30</v>
      </c>
      <c r="B1" s="228" t="s">
        <v>789</v>
      </c>
      <c r="C1" s="228"/>
      <c r="D1" s="228"/>
      <c r="E1" s="228"/>
    </row>
    <row r="3" spans="1:7" ht="12.75">
      <c r="A3">
        <v>1</v>
      </c>
      <c r="B3" s="3" t="s">
        <v>790</v>
      </c>
      <c r="C3" s="3"/>
      <c r="G3" t="s">
        <v>723</v>
      </c>
    </row>
    <row r="5" spans="1:7" ht="12.75">
      <c r="A5" s="97" t="s">
        <v>752</v>
      </c>
      <c r="B5" t="s">
        <v>791</v>
      </c>
      <c r="G5" t="s">
        <v>770</v>
      </c>
    </row>
    <row r="7" spans="1:8" ht="12.75">
      <c r="A7" s="97" t="s">
        <v>752</v>
      </c>
      <c r="B7" t="s">
        <v>792</v>
      </c>
      <c r="G7" s="229" t="s">
        <v>694</v>
      </c>
      <c r="H7" s="229"/>
    </row>
    <row r="9" spans="1:7" ht="12.75">
      <c r="A9">
        <v>2</v>
      </c>
      <c r="B9" s="3" t="s">
        <v>793</v>
      </c>
      <c r="C9" s="3"/>
      <c r="D9" s="3"/>
      <c r="G9">
        <v>9156800</v>
      </c>
    </row>
    <row r="11" spans="1:7" ht="12.75">
      <c r="A11">
        <v>3</v>
      </c>
      <c r="B11" s="3" t="s">
        <v>794</v>
      </c>
      <c r="C11" s="3"/>
      <c r="D11" s="3"/>
      <c r="E11" s="3"/>
      <c r="G11" t="s">
        <v>770</v>
      </c>
    </row>
    <row r="13" spans="1:7" ht="12.75">
      <c r="A13">
        <v>4</v>
      </c>
      <c r="B13" s="3" t="s">
        <v>795</v>
      </c>
      <c r="C13" s="3"/>
      <c r="G13" t="s">
        <v>770</v>
      </c>
    </row>
    <row r="15" spans="1:3" ht="12.75">
      <c r="A15" s="218" t="s">
        <v>87</v>
      </c>
      <c r="B15" s="10" t="s">
        <v>796</v>
      </c>
      <c r="C15" s="10"/>
    </row>
    <row r="17" spans="1:7" ht="12.75">
      <c r="A17" s="224">
        <v>1</v>
      </c>
      <c r="B17" s="3" t="s">
        <v>797</v>
      </c>
      <c r="C17" s="3"/>
      <c r="D17" s="3"/>
      <c r="E17" s="3"/>
      <c r="G17" t="s">
        <v>782</v>
      </c>
    </row>
    <row r="18" ht="12.75">
      <c r="A18" s="224"/>
    </row>
    <row r="19" spans="1:7" ht="12.75">
      <c r="A19" s="224">
        <v>2</v>
      </c>
      <c r="B19" s="3" t="s">
        <v>798</v>
      </c>
      <c r="C19" s="3"/>
      <c r="G19">
        <v>10000000</v>
      </c>
    </row>
    <row r="20" ht="12.75">
      <c r="A20" s="224"/>
    </row>
    <row r="21" spans="1:7" ht="12.75">
      <c r="A21" s="224">
        <v>3</v>
      </c>
      <c r="B21" s="3" t="s">
        <v>799</v>
      </c>
      <c r="C21" s="3"/>
      <c r="G21" t="s">
        <v>782</v>
      </c>
    </row>
    <row r="22" ht="12.75">
      <c r="A22" s="224"/>
    </row>
    <row r="23" spans="1:7" ht="12.75">
      <c r="A23" s="224">
        <v>4</v>
      </c>
      <c r="B23" s="3" t="s">
        <v>396</v>
      </c>
      <c r="C23" s="3"/>
      <c r="G23" t="s">
        <v>782</v>
      </c>
    </row>
    <row r="24" ht="12.75">
      <c r="A24" s="224"/>
    </row>
    <row r="25" spans="1:7" ht="12.75">
      <c r="A25" s="224">
        <v>5</v>
      </c>
      <c r="B25" s="3" t="s">
        <v>800</v>
      </c>
      <c r="C25" s="3"/>
      <c r="D25" s="3"/>
      <c r="G25" t="s">
        <v>787</v>
      </c>
    </row>
    <row r="26" spans="1:4" ht="12.75">
      <c r="A26" s="224"/>
      <c r="B26" s="3"/>
      <c r="C26" s="3"/>
      <c r="D26" s="3"/>
    </row>
    <row r="27" spans="1:7" ht="12.75">
      <c r="A27" s="224">
        <v>6</v>
      </c>
      <c r="B27" s="3" t="s">
        <v>801</v>
      </c>
      <c r="C27" s="3"/>
      <c r="G27" t="s">
        <v>787</v>
      </c>
    </row>
    <row r="28" ht="12.75">
      <c r="A28" s="224"/>
    </row>
    <row r="29" spans="1:7" ht="12.75">
      <c r="A29" s="224">
        <v>7</v>
      </c>
      <c r="B29" s="3" t="s">
        <v>802</v>
      </c>
      <c r="C29" s="3"/>
      <c r="G29" t="s">
        <v>770</v>
      </c>
    </row>
    <row r="30" ht="12.75">
      <c r="A30" s="224"/>
    </row>
    <row r="31" spans="1:7" ht="12.75">
      <c r="A31" s="224">
        <v>8</v>
      </c>
      <c r="B31" s="3" t="s">
        <v>803</v>
      </c>
      <c r="C31" s="3"/>
      <c r="G31" t="s">
        <v>770</v>
      </c>
    </row>
    <row r="32" ht="12.75">
      <c r="A32" s="224"/>
    </row>
    <row r="33" spans="1:7" ht="12.75">
      <c r="A33" s="224">
        <v>9</v>
      </c>
      <c r="B33" s="3" t="s">
        <v>804</v>
      </c>
      <c r="C33" s="3"/>
      <c r="D33" s="3"/>
      <c r="G33" t="s">
        <v>694</v>
      </c>
    </row>
    <row r="34" ht="12.75">
      <c r="A34" s="224"/>
    </row>
    <row r="35" spans="1:7" ht="12.75">
      <c r="A35" s="224">
        <v>10</v>
      </c>
      <c r="B35" s="3" t="s">
        <v>805</v>
      </c>
      <c r="C35" s="3"/>
      <c r="D35" s="3"/>
      <c r="G35" t="s">
        <v>782</v>
      </c>
    </row>
    <row r="37" spans="3:8" ht="12.75">
      <c r="C37" s="3" t="s">
        <v>806</v>
      </c>
      <c r="D37" s="3"/>
      <c r="F37">
        <v>3137153</v>
      </c>
      <c r="H37" t="s">
        <v>745</v>
      </c>
    </row>
    <row r="38" spans="3:8" ht="12.75">
      <c r="C38" t="s">
        <v>807</v>
      </c>
      <c r="F38">
        <v>0</v>
      </c>
      <c r="H38" t="s">
        <v>745</v>
      </c>
    </row>
    <row r="39" spans="3:8" ht="12.75">
      <c r="C39" t="s">
        <v>808</v>
      </c>
      <c r="F39">
        <v>3137153</v>
      </c>
      <c r="G39" t="s">
        <v>766</v>
      </c>
      <c r="H39" t="s">
        <v>745</v>
      </c>
    </row>
    <row r="40" spans="3:8" ht="12.75">
      <c r="C40" t="s">
        <v>809</v>
      </c>
      <c r="F40">
        <v>313715</v>
      </c>
      <c r="H40" t="s">
        <v>745</v>
      </c>
    </row>
    <row r="41" spans="3:6" ht="12.75">
      <c r="C41" t="s">
        <v>870</v>
      </c>
      <c r="F41" s="3">
        <f>(F39-F40)</f>
        <v>2823438</v>
      </c>
    </row>
    <row r="42" spans="2:4" ht="12.75">
      <c r="B42" s="3" t="s">
        <v>725</v>
      </c>
      <c r="C42" s="3"/>
      <c r="D42" s="3"/>
    </row>
    <row r="44" ht="12.75">
      <c r="B44" t="s">
        <v>810</v>
      </c>
    </row>
    <row r="45" ht="12.75">
      <c r="B45" t="s">
        <v>811</v>
      </c>
    </row>
    <row r="46" ht="12.75">
      <c r="B46" t="s">
        <v>812</v>
      </c>
    </row>
    <row r="47" ht="12.75">
      <c r="B47" t="s">
        <v>813</v>
      </c>
    </row>
    <row r="48" ht="12.75">
      <c r="F48" t="s">
        <v>814</v>
      </c>
    </row>
    <row r="50" ht="12.75">
      <c r="F50" s="4" t="s">
        <v>833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I34" sqref="I34"/>
    </sheetView>
  </sheetViews>
  <sheetFormatPr defaultColWidth="9.140625" defaultRowHeight="12.75"/>
  <sheetData>
    <row r="1" ht="12.75">
      <c r="B1" t="s">
        <v>771</v>
      </c>
    </row>
    <row r="3" ht="12.75">
      <c r="B3" t="s">
        <v>772</v>
      </c>
    </row>
    <row r="6" spans="1:2" ht="12.75">
      <c r="A6" t="s">
        <v>2</v>
      </c>
      <c r="B6" t="s">
        <v>773</v>
      </c>
    </row>
    <row r="8" spans="1:2" ht="12.75">
      <c r="A8">
        <v>1</v>
      </c>
      <c r="B8" t="s">
        <v>774</v>
      </c>
    </row>
    <row r="10" spans="1:2" ht="12.75">
      <c r="A10">
        <v>2</v>
      </c>
      <c r="B10" t="s">
        <v>775</v>
      </c>
    </row>
    <row r="12" spans="1:2" ht="12.75">
      <c r="A12" t="s">
        <v>752</v>
      </c>
      <c r="B12" t="s">
        <v>776</v>
      </c>
    </row>
    <row r="14" ht="12.75">
      <c r="B14" t="s">
        <v>777</v>
      </c>
    </row>
    <row r="16" spans="1:2" ht="12.75">
      <c r="A16">
        <v>3</v>
      </c>
      <c r="B16" t="s">
        <v>778</v>
      </c>
    </row>
    <row r="17" spans="2:7" ht="12.75">
      <c r="B17" t="s">
        <v>752</v>
      </c>
      <c r="C17" t="s">
        <v>779</v>
      </c>
      <c r="G17" s="3">
        <f>('P b'!D79)</f>
        <v>18207395</v>
      </c>
    </row>
    <row r="23" spans="2:7" ht="12.75">
      <c r="B23" t="s">
        <v>780</v>
      </c>
      <c r="G23">
        <v>0</v>
      </c>
    </row>
    <row r="25" spans="2:7" ht="12.75">
      <c r="B25" t="s">
        <v>781</v>
      </c>
      <c r="G25" t="s">
        <v>782</v>
      </c>
    </row>
    <row r="27" spans="2:7" ht="12.75">
      <c r="B27" t="s">
        <v>783</v>
      </c>
      <c r="G27">
        <v>439233</v>
      </c>
    </row>
    <row r="29" spans="2:7" ht="12.75">
      <c r="B29" t="s">
        <v>784</v>
      </c>
      <c r="G29" t="s">
        <v>694</v>
      </c>
    </row>
    <row r="31" spans="2:7" ht="12.75">
      <c r="B31" t="s">
        <v>785</v>
      </c>
      <c r="G31">
        <f>('P b'!D83)</f>
        <v>1219500</v>
      </c>
    </row>
    <row r="33" spans="2:7" ht="12.75">
      <c r="B33" t="s">
        <v>786</v>
      </c>
      <c r="G33" t="s">
        <v>787</v>
      </c>
    </row>
    <row r="35" spans="2:7" ht="12.75">
      <c r="B35" t="s">
        <v>788</v>
      </c>
      <c r="G35" t="s">
        <v>694</v>
      </c>
    </row>
    <row r="39" spans="2:8" ht="12.75">
      <c r="B39" s="258"/>
      <c r="C39" s="259"/>
      <c r="D39" s="259"/>
      <c r="E39" s="259"/>
      <c r="F39" s="259"/>
      <c r="G39" s="259"/>
      <c r="H39" s="260"/>
    </row>
    <row r="40" spans="2:8" ht="12.75">
      <c r="B40" s="238" t="s">
        <v>867</v>
      </c>
      <c r="C40" s="13"/>
      <c r="D40" s="13"/>
      <c r="E40" s="13"/>
      <c r="F40" s="76"/>
      <c r="G40" s="1"/>
      <c r="H40" s="1">
        <f>('P b'!D80)</f>
        <v>3621544</v>
      </c>
    </row>
    <row r="41" spans="2:8" ht="12.75">
      <c r="B41" s="238" t="s">
        <v>868</v>
      </c>
      <c r="C41" s="13"/>
      <c r="D41" s="13"/>
      <c r="E41" s="13"/>
      <c r="F41" s="76"/>
      <c r="G41" s="1"/>
      <c r="H41" s="1">
        <v>29719</v>
      </c>
    </row>
    <row r="42" spans="2:8" ht="12.75">
      <c r="B42" s="238" t="s">
        <v>869</v>
      </c>
      <c r="C42" s="13"/>
      <c r="D42" s="13"/>
      <c r="E42" s="13"/>
      <c r="F42" s="76"/>
      <c r="G42" s="1"/>
      <c r="H42" s="1">
        <v>46375</v>
      </c>
    </row>
    <row r="43" spans="2:8" ht="12.75">
      <c r="B43" s="26" t="s">
        <v>706</v>
      </c>
      <c r="C43" s="12"/>
      <c r="D43" s="12"/>
      <c r="E43" s="12"/>
      <c r="F43" s="12"/>
      <c r="G43" s="1"/>
      <c r="H43" s="20">
        <f>SUM(H41:H42)</f>
        <v>76094</v>
      </c>
    </row>
    <row r="46" ht="12.75">
      <c r="E46" s="4" t="s">
        <v>832</v>
      </c>
    </row>
  </sheetData>
  <sheetProtection/>
  <mergeCells count="1">
    <mergeCell ref="B39:H3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3">
      <selection activeCell="M34" sqref="M34"/>
    </sheetView>
  </sheetViews>
  <sheetFormatPr defaultColWidth="9.140625" defaultRowHeight="12.75"/>
  <sheetData>
    <row r="2" ht="12.75">
      <c r="C2" t="s">
        <v>731</v>
      </c>
    </row>
    <row r="3" spans="1:2" ht="12.75">
      <c r="A3" s="218" t="s">
        <v>2</v>
      </c>
      <c r="B3" t="s">
        <v>732</v>
      </c>
    </row>
    <row r="5" spans="1:5" ht="12.75">
      <c r="A5" s="97">
        <v>1</v>
      </c>
      <c r="B5" s="3" t="s">
        <v>733</v>
      </c>
      <c r="C5" s="3"/>
      <c r="D5" s="3"/>
      <c r="E5" s="3"/>
    </row>
    <row r="6" spans="2:8" ht="12.75">
      <c r="B6" s="226" t="s">
        <v>734</v>
      </c>
      <c r="H6" s="24" t="s">
        <v>735</v>
      </c>
    </row>
    <row r="7" spans="1:9" ht="12.75">
      <c r="A7" s="1" t="s">
        <v>736</v>
      </c>
      <c r="B7" s="261" t="s">
        <v>737</v>
      </c>
      <c r="C7" s="261"/>
      <c r="D7" s="261" t="s">
        <v>738</v>
      </c>
      <c r="E7" s="261" t="s">
        <v>739</v>
      </c>
      <c r="G7" s="1" t="s">
        <v>740</v>
      </c>
      <c r="H7" s="1" t="s">
        <v>741</v>
      </c>
      <c r="I7" s="1" t="s">
        <v>742</v>
      </c>
    </row>
    <row r="8" spans="1:9" ht="12.75">
      <c r="A8" s="1"/>
      <c r="B8" s="261"/>
      <c r="C8" s="261"/>
      <c r="D8" s="261"/>
      <c r="E8" s="261"/>
      <c r="G8" s="1" t="s">
        <v>743</v>
      </c>
      <c r="H8" s="1" t="s">
        <v>744</v>
      </c>
      <c r="I8" s="1" t="s">
        <v>745</v>
      </c>
    </row>
    <row r="9" spans="1:9" ht="12.75">
      <c r="A9" s="1">
        <v>1969995</v>
      </c>
      <c r="B9" s="261" t="s">
        <v>746</v>
      </c>
      <c r="C9" s="261"/>
      <c r="D9" s="1"/>
      <c r="E9" s="1">
        <v>586635</v>
      </c>
      <c r="G9" s="1"/>
      <c r="H9" s="1"/>
      <c r="I9" s="1"/>
    </row>
    <row r="10" spans="1:9" ht="12.75">
      <c r="A10" s="1"/>
      <c r="B10" s="261"/>
      <c r="C10" s="261"/>
      <c r="D10" s="1"/>
      <c r="E10" s="1"/>
      <c r="G10" s="1"/>
      <c r="H10" s="1"/>
      <c r="I10" s="1"/>
    </row>
    <row r="11" spans="1:9" ht="12.75">
      <c r="A11" s="1"/>
      <c r="B11" s="261"/>
      <c r="C11" s="261"/>
      <c r="D11" s="1"/>
      <c r="E11" s="1"/>
      <c r="G11" s="1"/>
      <c r="H11" s="1"/>
      <c r="I11" s="1"/>
    </row>
    <row r="12" spans="2:5" ht="12.75">
      <c r="B12" s="262" t="s">
        <v>594</v>
      </c>
      <c r="C12" s="262"/>
      <c r="E12" s="3">
        <f>SUM(E9:E11)</f>
        <v>586635</v>
      </c>
    </row>
    <row r="14" ht="12.75">
      <c r="B14" s="226" t="s">
        <v>377</v>
      </c>
    </row>
    <row r="15" spans="1:8" ht="12.75">
      <c r="A15" s="263" t="s">
        <v>103</v>
      </c>
      <c r="B15" s="264"/>
      <c r="C15" s="265"/>
      <c r="D15" s="265"/>
      <c r="E15" s="266"/>
      <c r="F15" s="1" t="s">
        <v>713</v>
      </c>
      <c r="G15" s="1" t="s">
        <v>747</v>
      </c>
      <c r="H15" s="1" t="s">
        <v>740</v>
      </c>
    </row>
    <row r="16" spans="1:8" ht="12.75">
      <c r="A16" s="263"/>
      <c r="B16" s="267" t="s">
        <v>520</v>
      </c>
      <c r="C16" s="268"/>
      <c r="D16" s="268"/>
      <c r="E16" s="269"/>
      <c r="F16" s="1" t="s">
        <v>745</v>
      </c>
      <c r="G16" s="1" t="s">
        <v>748</v>
      </c>
      <c r="H16" s="1" t="s">
        <v>745</v>
      </c>
    </row>
    <row r="17" spans="1:8" ht="12.75">
      <c r="A17" s="1"/>
      <c r="B17" s="261" t="s">
        <v>749</v>
      </c>
      <c r="C17" s="261"/>
      <c r="D17" s="261"/>
      <c r="E17" s="261"/>
      <c r="F17" s="1"/>
      <c r="G17" s="1"/>
      <c r="H17" s="1">
        <v>59461</v>
      </c>
    </row>
    <row r="18" spans="1:8" ht="12.75">
      <c r="A18" s="1"/>
      <c r="B18" s="261"/>
      <c r="C18" s="261"/>
      <c r="D18" s="261"/>
      <c r="E18" s="261"/>
      <c r="F18" s="1"/>
      <c r="G18" s="1"/>
      <c r="H18" s="1"/>
    </row>
    <row r="19" spans="1:8" ht="12.75">
      <c r="A19" s="1"/>
      <c r="B19" s="261"/>
      <c r="C19" s="261"/>
      <c r="D19" s="261"/>
      <c r="E19" s="261"/>
      <c r="F19" s="1"/>
      <c r="G19" s="1"/>
      <c r="H19" s="1"/>
    </row>
    <row r="20" spans="1:8" ht="12.75">
      <c r="A20" s="1"/>
      <c r="B20" s="261"/>
      <c r="C20" s="261"/>
      <c r="D20" s="261"/>
      <c r="E20" s="261"/>
      <c r="F20" s="1"/>
      <c r="G20" s="1"/>
      <c r="H20" s="1"/>
    </row>
    <row r="21" spans="1:8" ht="12.75">
      <c r="A21" s="1"/>
      <c r="B21" s="244" t="s">
        <v>594</v>
      </c>
      <c r="C21" s="245"/>
      <c r="D21" s="245"/>
      <c r="E21" s="246"/>
      <c r="F21" s="1"/>
      <c r="G21" s="1"/>
      <c r="H21" s="20">
        <f>SUM(H17:H20)</f>
        <v>59461</v>
      </c>
    </row>
    <row r="23" spans="1:2" ht="12.75">
      <c r="A23" s="3">
        <v>2</v>
      </c>
      <c r="B23" s="4" t="s">
        <v>831</v>
      </c>
    </row>
    <row r="24" ht="12.75">
      <c r="C24" t="s">
        <v>750</v>
      </c>
    </row>
    <row r="26" spans="1:5" ht="12.75">
      <c r="A26" s="3">
        <v>3</v>
      </c>
      <c r="B26" s="3" t="s">
        <v>751</v>
      </c>
      <c r="C26" s="3"/>
      <c r="D26" s="3"/>
      <c r="E26" s="3"/>
    </row>
    <row r="28" spans="1:6" ht="12.75">
      <c r="A28" s="227" t="s">
        <v>752</v>
      </c>
      <c r="B28" t="s">
        <v>753</v>
      </c>
      <c r="F28" t="s">
        <v>754</v>
      </c>
    </row>
    <row r="34" spans="1:4" ht="12.75">
      <c r="A34" s="3">
        <v>4</v>
      </c>
      <c r="B34" s="3" t="s">
        <v>755</v>
      </c>
      <c r="C34" s="3"/>
      <c r="D34" s="3"/>
    </row>
    <row r="35" spans="3:5" ht="12.75">
      <c r="C35" s="97" t="s">
        <v>752</v>
      </c>
      <c r="D35" s="10" t="s">
        <v>756</v>
      </c>
      <c r="E35" s="10"/>
    </row>
    <row r="36" spans="5:8" ht="12.75">
      <c r="E36" t="s">
        <v>757</v>
      </c>
      <c r="H36">
        <v>349026</v>
      </c>
    </row>
    <row r="37" spans="5:8" ht="12.75">
      <c r="E37" t="s">
        <v>758</v>
      </c>
      <c r="H37">
        <v>313715</v>
      </c>
    </row>
    <row r="38" spans="5:8" ht="12.75">
      <c r="E38" t="s">
        <v>759</v>
      </c>
      <c r="H38">
        <v>0</v>
      </c>
    </row>
    <row r="39" spans="5:8" ht="12.75">
      <c r="E39" t="s">
        <v>760</v>
      </c>
      <c r="H39">
        <v>35311</v>
      </c>
    </row>
    <row r="40" spans="5:8" ht="12.75">
      <c r="E40" t="s">
        <v>761</v>
      </c>
      <c r="H40">
        <v>0</v>
      </c>
    </row>
    <row r="42" spans="3:9" ht="12.75">
      <c r="C42" s="97" t="s">
        <v>752</v>
      </c>
      <c r="D42" s="10" t="s">
        <v>762</v>
      </c>
      <c r="E42" t="s">
        <v>763</v>
      </c>
      <c r="H42" t="s">
        <v>764</v>
      </c>
      <c r="I42">
        <v>2179326</v>
      </c>
    </row>
    <row r="43" spans="5:9" ht="12.75">
      <c r="E43" t="s">
        <v>864</v>
      </c>
      <c r="I43">
        <v>1907619</v>
      </c>
    </row>
    <row r="44" spans="5:9" ht="12.75">
      <c r="E44" t="s">
        <v>765</v>
      </c>
      <c r="I44">
        <v>4333322</v>
      </c>
    </row>
    <row r="45" spans="5:9" ht="12.75">
      <c r="E45" t="s">
        <v>865</v>
      </c>
      <c r="I45" s="4">
        <v>200000</v>
      </c>
    </row>
    <row r="46" spans="5:9" ht="12.75">
      <c r="E46" t="s">
        <v>866</v>
      </c>
      <c r="I46" s="3">
        <v>46375</v>
      </c>
    </row>
    <row r="47" spans="1:4" ht="12.75">
      <c r="A47" s="3">
        <v>5</v>
      </c>
      <c r="B47" s="3" t="s">
        <v>767</v>
      </c>
      <c r="C47" s="3"/>
      <c r="D47" s="3"/>
    </row>
    <row r="49" spans="1:3" ht="12.75">
      <c r="A49">
        <v>6</v>
      </c>
      <c r="B49" s="3" t="s">
        <v>768</v>
      </c>
      <c r="C49" s="3"/>
    </row>
    <row r="50" spans="2:5" ht="12.75">
      <c r="B50" s="97" t="s">
        <v>752</v>
      </c>
      <c r="C50" t="s">
        <v>769</v>
      </c>
      <c r="E50" t="s">
        <v>754</v>
      </c>
    </row>
    <row r="51" ht="12.75">
      <c r="E51" t="s">
        <v>770</v>
      </c>
    </row>
  </sheetData>
  <sheetProtection/>
  <mergeCells count="15">
    <mergeCell ref="B21:E21"/>
    <mergeCell ref="B17:E17"/>
    <mergeCell ref="B18:E18"/>
    <mergeCell ref="B19:E19"/>
    <mergeCell ref="B20:E20"/>
    <mergeCell ref="B10:C10"/>
    <mergeCell ref="B11:C11"/>
    <mergeCell ref="B12:C12"/>
    <mergeCell ref="A15:A16"/>
    <mergeCell ref="B15:E15"/>
    <mergeCell ref="B16:E16"/>
    <mergeCell ref="B7:C8"/>
    <mergeCell ref="D7:D8"/>
    <mergeCell ref="E7:E8"/>
    <mergeCell ref="B9:C9"/>
  </mergeCells>
  <printOptions/>
  <pageMargins left="0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0">
      <selection activeCell="J36" sqref="J36"/>
    </sheetView>
  </sheetViews>
  <sheetFormatPr defaultColWidth="9.140625" defaultRowHeight="12.75"/>
  <sheetData>
    <row r="2" spans="1:6" ht="12.75">
      <c r="A2" s="218">
        <v>7</v>
      </c>
      <c r="B2" s="3" t="s">
        <v>693</v>
      </c>
      <c r="C2" s="3"/>
      <c r="D2" s="3"/>
      <c r="F2" t="s">
        <v>694</v>
      </c>
    </row>
    <row r="3" ht="12.75">
      <c r="A3" s="218"/>
    </row>
    <row r="4" spans="1:8" ht="12.75">
      <c r="A4" s="218">
        <v>8</v>
      </c>
      <c r="B4" s="3" t="s">
        <v>695</v>
      </c>
      <c r="C4" s="3"/>
      <c r="D4" s="3"/>
      <c r="E4" s="3"/>
      <c r="H4" t="s">
        <v>696</v>
      </c>
    </row>
    <row r="5" ht="12.75">
      <c r="A5" s="218"/>
    </row>
    <row r="6" spans="1:8" ht="12.75">
      <c r="A6" s="218">
        <v>9</v>
      </c>
      <c r="B6" t="s">
        <v>697</v>
      </c>
      <c r="H6" t="s">
        <v>698</v>
      </c>
    </row>
    <row r="9" spans="1:5" ht="12.75">
      <c r="A9" s="218" t="s">
        <v>30</v>
      </c>
      <c r="B9" s="10" t="s">
        <v>699</v>
      </c>
      <c r="C9" s="10"/>
      <c r="D9" s="10"/>
      <c r="E9" s="10"/>
    </row>
    <row r="11" spans="1:5" ht="12.75">
      <c r="A11" s="10">
        <v>1</v>
      </c>
      <c r="B11" s="3" t="s">
        <v>700</v>
      </c>
      <c r="C11" s="3"/>
      <c r="D11" s="3"/>
      <c r="E11" s="3"/>
    </row>
    <row r="12" ht="12.75">
      <c r="A12" s="10"/>
    </row>
    <row r="13" spans="1:10" ht="12.75">
      <c r="A13" s="10">
        <v>2</v>
      </c>
      <c r="B13" s="3" t="s">
        <v>701</v>
      </c>
      <c r="C13" s="3"/>
      <c r="D13" s="3"/>
      <c r="F13" t="s">
        <v>702</v>
      </c>
      <c r="J13" s="3">
        <f>('P b'!D52)</f>
        <v>32687824</v>
      </c>
    </row>
    <row r="14" ht="12.75">
      <c r="A14" s="10"/>
    </row>
    <row r="15" spans="1:10" ht="12.75">
      <c r="A15" s="10">
        <v>3</v>
      </c>
      <c r="B15" s="3" t="s">
        <v>703</v>
      </c>
      <c r="C15" s="3"/>
      <c r="D15" s="3"/>
      <c r="F15" t="s">
        <v>848</v>
      </c>
      <c r="J15" s="3">
        <f>('P b'!D51)</f>
        <v>8649431</v>
      </c>
    </row>
    <row r="18" spans="1:10" ht="12.75">
      <c r="A18" s="264" t="s">
        <v>103</v>
      </c>
      <c r="B18" s="247" t="s">
        <v>704</v>
      </c>
      <c r="C18" s="236" t="s">
        <v>862</v>
      </c>
      <c r="D18" s="249" t="s">
        <v>705</v>
      </c>
      <c r="E18" s="249"/>
      <c r="F18" s="249"/>
      <c r="G18" s="249"/>
      <c r="H18" s="220" t="s">
        <v>706</v>
      </c>
      <c r="I18" s="219" t="s">
        <v>707</v>
      </c>
      <c r="J18" s="237" t="s">
        <v>863</v>
      </c>
    </row>
    <row r="19" spans="1:10" ht="12.75">
      <c r="A19" s="267"/>
      <c r="B19" s="248"/>
      <c r="C19" s="221" t="s">
        <v>708</v>
      </c>
      <c r="D19" s="83" t="s">
        <v>709</v>
      </c>
      <c r="E19" s="83" t="s">
        <v>710</v>
      </c>
      <c r="F19" s="83" t="s">
        <v>711</v>
      </c>
      <c r="G19" s="83" t="s">
        <v>712</v>
      </c>
      <c r="H19" s="222" t="s">
        <v>713</v>
      </c>
      <c r="I19" s="221" t="s">
        <v>714</v>
      </c>
      <c r="J19" s="222"/>
    </row>
    <row r="20" spans="1:10" ht="12.75">
      <c r="A20" s="83">
        <v>211</v>
      </c>
      <c r="B20" s="83" t="s">
        <v>525</v>
      </c>
      <c r="C20" s="1">
        <v>0</v>
      </c>
      <c r="D20" s="1"/>
      <c r="E20" s="1"/>
      <c r="F20" s="1"/>
      <c r="G20" s="1"/>
      <c r="H20" s="1"/>
      <c r="I20" s="1"/>
      <c r="J20" s="1">
        <v>0</v>
      </c>
    </row>
    <row r="21" spans="1:10" ht="12.75">
      <c r="A21" s="83">
        <v>212</v>
      </c>
      <c r="B21" s="83" t="s">
        <v>216</v>
      </c>
      <c r="C21" s="1">
        <v>0</v>
      </c>
      <c r="D21" s="1"/>
      <c r="E21" s="1"/>
      <c r="F21" s="1"/>
      <c r="G21" s="1"/>
      <c r="H21" s="1"/>
      <c r="I21" s="1"/>
      <c r="J21" s="1">
        <v>0</v>
      </c>
    </row>
    <row r="22" spans="1:10" ht="12.75">
      <c r="A22" s="83">
        <v>215</v>
      </c>
      <c r="B22" s="83" t="s">
        <v>715</v>
      </c>
      <c r="C22" s="1">
        <v>432500</v>
      </c>
      <c r="D22" s="1">
        <v>8329594</v>
      </c>
      <c r="E22" s="1"/>
      <c r="F22" s="1"/>
      <c r="G22" s="1"/>
      <c r="H22" s="1">
        <f>SUM(C22:G22)</f>
        <v>8762094</v>
      </c>
      <c r="I22" s="1">
        <v>112663</v>
      </c>
      <c r="J22" s="1">
        <f>(H22-I22)</f>
        <v>8649431</v>
      </c>
    </row>
    <row r="23" spans="1:10" ht="12.75">
      <c r="A23" s="83"/>
      <c r="B23" s="83" t="s">
        <v>716</v>
      </c>
      <c r="C23" s="1">
        <v>0</v>
      </c>
      <c r="D23" s="1"/>
      <c r="E23" s="1"/>
      <c r="F23" s="1"/>
      <c r="G23" s="1"/>
      <c r="H23" s="1"/>
      <c r="I23" s="1"/>
      <c r="J23" s="1">
        <v>0</v>
      </c>
    </row>
    <row r="24" spans="1:10" ht="12.75">
      <c r="A24" s="83"/>
      <c r="B24" s="83" t="s">
        <v>717</v>
      </c>
      <c r="C24" s="1">
        <v>0</v>
      </c>
      <c r="D24" s="1"/>
      <c r="E24" s="1"/>
      <c r="F24" s="1"/>
      <c r="G24" s="1"/>
      <c r="H24" s="1"/>
      <c r="I24" s="1"/>
      <c r="J24" s="1">
        <v>0</v>
      </c>
    </row>
    <row r="25" spans="2:10" ht="12.75">
      <c r="B25" s="223" t="s">
        <v>718</v>
      </c>
      <c r="C25" s="1">
        <f>SUM(C20:C24)</f>
        <v>432500</v>
      </c>
      <c r="D25" s="1">
        <f>SUM(D20:D24)</f>
        <v>8329594</v>
      </c>
      <c r="E25" s="1"/>
      <c r="F25" s="1"/>
      <c r="G25" s="1"/>
      <c r="H25" s="1">
        <f>SUM(H20:H24)</f>
        <v>8762094</v>
      </c>
      <c r="I25" s="1">
        <f>SUM(I20:I24)</f>
        <v>112663</v>
      </c>
      <c r="J25" s="1">
        <f>SUM(J20:J24)</f>
        <v>8649431</v>
      </c>
    </row>
    <row r="27" spans="1:7" ht="12.75">
      <c r="A27" s="224">
        <v>4</v>
      </c>
      <c r="B27" s="225" t="s">
        <v>719</v>
      </c>
      <c r="C27" s="3"/>
      <c r="D27" s="3"/>
      <c r="G27" t="s">
        <v>720</v>
      </c>
    </row>
    <row r="28" ht="12.75">
      <c r="A28" s="224"/>
    </row>
    <row r="29" spans="1:7" ht="12.75">
      <c r="A29" s="224">
        <v>5</v>
      </c>
      <c r="B29" s="225" t="s">
        <v>721</v>
      </c>
      <c r="C29" s="3"/>
      <c r="D29" s="3"/>
      <c r="G29" t="s">
        <v>720</v>
      </c>
    </row>
    <row r="30" ht="12.75">
      <c r="A30" s="224"/>
    </row>
    <row r="31" spans="1:7" ht="12.75">
      <c r="A31" s="224">
        <v>6</v>
      </c>
      <c r="B31" s="3" t="s">
        <v>722</v>
      </c>
      <c r="C31" s="3"/>
      <c r="D31" s="3"/>
      <c r="E31" s="3"/>
      <c r="G31" t="s">
        <v>723</v>
      </c>
    </row>
    <row r="32" ht="12.75">
      <c r="A32" s="224"/>
    </row>
    <row r="33" spans="1:7" ht="12.75">
      <c r="A33" s="224">
        <v>7</v>
      </c>
      <c r="B33" s="3" t="s">
        <v>724</v>
      </c>
      <c r="C33" s="3"/>
      <c r="D33" s="3"/>
      <c r="G33" t="s">
        <v>723</v>
      </c>
    </row>
    <row r="38" spans="2:5" ht="12.75">
      <c r="B38" s="3" t="s">
        <v>725</v>
      </c>
      <c r="C38" s="3"/>
      <c r="D38" s="3"/>
      <c r="E38" s="3"/>
    </row>
    <row r="41" ht="12.75">
      <c r="C41" t="s">
        <v>726</v>
      </c>
    </row>
    <row r="42" ht="12.75">
      <c r="B42" t="s">
        <v>727</v>
      </c>
    </row>
    <row r="44" ht="12.75">
      <c r="C44" t="s">
        <v>728</v>
      </c>
    </row>
    <row r="45" ht="12.75">
      <c r="B45" t="s">
        <v>729</v>
      </c>
    </row>
    <row r="47" spans="7:10" ht="12.75">
      <c r="G47" s="5" t="s">
        <v>730</v>
      </c>
      <c r="H47" s="5"/>
      <c r="I47" s="5"/>
      <c r="J47" s="5"/>
    </row>
    <row r="49" ht="12.75">
      <c r="G49" s="4" t="s">
        <v>830</v>
      </c>
    </row>
  </sheetData>
  <sheetProtection/>
  <mergeCells count="3">
    <mergeCell ref="A18:A19"/>
    <mergeCell ref="B18:B19"/>
    <mergeCell ref="D18:G18"/>
  </mergeCells>
  <printOptions/>
  <pageMargins left="0" right="0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1"/>
  <sheetViews>
    <sheetView zoomScalePageLayoutView="0" workbookViewId="0" topLeftCell="A106">
      <selection activeCell="L91" sqref="L91"/>
    </sheetView>
  </sheetViews>
  <sheetFormatPr defaultColWidth="9.140625" defaultRowHeight="12.75"/>
  <sheetData>
    <row r="2" spans="1:10" ht="12.75">
      <c r="A2" s="4"/>
      <c r="B2" s="10" t="s">
        <v>597</v>
      </c>
      <c r="C2" s="80"/>
      <c r="D2" s="80"/>
      <c r="E2" s="4"/>
      <c r="F2" s="4"/>
      <c r="G2" s="4"/>
      <c r="H2" s="4"/>
      <c r="I2" s="4"/>
      <c r="J2" s="4"/>
    </row>
    <row r="3" spans="1:10" ht="12.75">
      <c r="A3" s="4"/>
      <c r="B3" s="10" t="s">
        <v>598</v>
      </c>
      <c r="C3" s="80"/>
      <c r="D3" s="80"/>
      <c r="E3" s="4"/>
      <c r="F3" s="4"/>
      <c r="G3" s="4"/>
      <c r="H3" s="4"/>
      <c r="I3" s="4"/>
      <c r="J3" s="4"/>
    </row>
    <row r="4" spans="1:10" ht="12.75">
      <c r="A4" s="4"/>
      <c r="B4" s="3"/>
      <c r="C4" s="4"/>
      <c r="D4" s="4"/>
      <c r="E4" s="4"/>
      <c r="F4" s="4"/>
      <c r="G4" s="4"/>
      <c r="H4" s="4"/>
      <c r="I4" s="3" t="s">
        <v>599</v>
      </c>
      <c r="J4" s="4"/>
    </row>
    <row r="5" spans="1:10" ht="12.75">
      <c r="A5" s="4"/>
      <c r="B5" s="3"/>
      <c r="C5" s="4"/>
      <c r="D5" s="4"/>
      <c r="E5" s="4"/>
      <c r="F5" s="4"/>
      <c r="G5" s="4"/>
      <c r="H5" s="4"/>
      <c r="I5" s="4"/>
      <c r="J5" s="4"/>
    </row>
    <row r="6" spans="1:10" ht="12.75">
      <c r="A6" s="147"/>
      <c r="B6" s="147"/>
      <c r="C6" s="147"/>
      <c r="D6" s="147"/>
      <c r="E6" s="147"/>
      <c r="F6" s="147"/>
      <c r="G6" s="147"/>
      <c r="H6" s="147"/>
      <c r="I6" s="148"/>
      <c r="J6" s="149" t="s">
        <v>600</v>
      </c>
    </row>
    <row r="7" spans="1:10" ht="12.75">
      <c r="A7" s="250" t="s">
        <v>601</v>
      </c>
      <c r="B7" s="251"/>
      <c r="C7" s="251"/>
      <c r="D7" s="251"/>
      <c r="E7" s="251"/>
      <c r="F7" s="251"/>
      <c r="G7" s="251"/>
      <c r="H7" s="251"/>
      <c r="I7" s="251"/>
      <c r="J7" s="252"/>
    </row>
    <row r="8" spans="1:10" ht="33" thickBot="1">
      <c r="A8" s="150"/>
      <c r="B8" s="253" t="s">
        <v>602</v>
      </c>
      <c r="C8" s="253"/>
      <c r="D8" s="253"/>
      <c r="E8" s="253"/>
      <c r="F8" s="254"/>
      <c r="G8" s="151" t="s">
        <v>603</v>
      </c>
      <c r="H8" s="151" t="s">
        <v>604</v>
      </c>
      <c r="I8" s="152" t="s">
        <v>828</v>
      </c>
      <c r="J8" s="152" t="s">
        <v>496</v>
      </c>
    </row>
    <row r="9" spans="1:10" ht="12.75">
      <c r="A9" s="153">
        <v>1</v>
      </c>
      <c r="B9" s="240" t="s">
        <v>605</v>
      </c>
      <c r="C9" s="241"/>
      <c r="D9" s="241"/>
      <c r="E9" s="241"/>
      <c r="F9" s="241"/>
      <c r="G9" s="154">
        <v>70</v>
      </c>
      <c r="H9" s="154">
        <v>11100</v>
      </c>
      <c r="I9" s="155"/>
      <c r="J9" s="156"/>
    </row>
    <row r="10" spans="1:10" ht="25.5">
      <c r="A10" s="157" t="s">
        <v>606</v>
      </c>
      <c r="B10" s="242" t="s">
        <v>607</v>
      </c>
      <c r="C10" s="242"/>
      <c r="D10" s="242"/>
      <c r="E10" s="242"/>
      <c r="F10" s="243"/>
      <c r="G10" s="158" t="s">
        <v>608</v>
      </c>
      <c r="H10" s="158">
        <v>11101</v>
      </c>
      <c r="I10" s="159"/>
      <c r="J10" s="160"/>
    </row>
    <row r="11" spans="1:10" ht="12.75">
      <c r="A11" s="161" t="s">
        <v>609</v>
      </c>
      <c r="B11" s="242" t="s">
        <v>610</v>
      </c>
      <c r="C11" s="242"/>
      <c r="D11" s="242"/>
      <c r="E11" s="242"/>
      <c r="F11" s="243"/>
      <c r="G11" s="158">
        <v>704</v>
      </c>
      <c r="H11" s="158">
        <v>11102</v>
      </c>
      <c r="I11" s="159"/>
      <c r="J11" s="160"/>
    </row>
    <row r="12" spans="1:10" ht="12.75">
      <c r="A12" s="161" t="s">
        <v>611</v>
      </c>
      <c r="B12" s="242" t="s">
        <v>612</v>
      </c>
      <c r="C12" s="242"/>
      <c r="D12" s="242"/>
      <c r="E12" s="242"/>
      <c r="F12" s="243"/>
      <c r="G12" s="162">
        <v>705</v>
      </c>
      <c r="H12" s="158">
        <v>11103</v>
      </c>
      <c r="I12" s="159"/>
      <c r="J12" s="160"/>
    </row>
    <row r="13" spans="1:10" ht="12.75">
      <c r="A13" s="163">
        <v>2</v>
      </c>
      <c r="B13" s="270" t="s">
        <v>613</v>
      </c>
      <c r="C13" s="270"/>
      <c r="D13" s="270"/>
      <c r="E13" s="270"/>
      <c r="F13" s="271"/>
      <c r="G13" s="164">
        <v>708</v>
      </c>
      <c r="H13" s="167">
        <v>11104</v>
      </c>
      <c r="I13" s="159"/>
      <c r="J13" s="160"/>
    </row>
    <row r="14" spans="1:10" ht="12.75">
      <c r="A14" s="168" t="s">
        <v>606</v>
      </c>
      <c r="B14" s="242" t="s">
        <v>614</v>
      </c>
      <c r="C14" s="242"/>
      <c r="D14" s="242"/>
      <c r="E14" s="242"/>
      <c r="F14" s="243"/>
      <c r="G14" s="158">
        <v>7081</v>
      </c>
      <c r="H14" s="169">
        <v>111041</v>
      </c>
      <c r="I14" s="159"/>
      <c r="J14" s="160"/>
    </row>
    <row r="15" spans="1:10" ht="12.75">
      <c r="A15" s="168" t="s">
        <v>615</v>
      </c>
      <c r="B15" s="242" t="s">
        <v>616</v>
      </c>
      <c r="C15" s="242"/>
      <c r="D15" s="242"/>
      <c r="E15" s="242"/>
      <c r="F15" s="243"/>
      <c r="G15" s="158">
        <v>7082</v>
      </c>
      <c r="H15" s="169">
        <v>111042</v>
      </c>
      <c r="I15" s="159"/>
      <c r="J15" s="160"/>
    </row>
    <row r="16" spans="1:10" ht="12.75">
      <c r="A16" s="168" t="s">
        <v>617</v>
      </c>
      <c r="B16" s="242" t="s">
        <v>618</v>
      </c>
      <c r="C16" s="242"/>
      <c r="D16" s="242"/>
      <c r="E16" s="242"/>
      <c r="F16" s="243"/>
      <c r="G16" s="158">
        <v>7083</v>
      </c>
      <c r="H16" s="169">
        <v>111043</v>
      </c>
      <c r="I16" s="159"/>
      <c r="J16" s="160"/>
    </row>
    <row r="17" spans="1:10" ht="12.75">
      <c r="A17" s="170">
        <v>3</v>
      </c>
      <c r="B17" s="270" t="s">
        <v>619</v>
      </c>
      <c r="C17" s="270"/>
      <c r="D17" s="270"/>
      <c r="E17" s="270"/>
      <c r="F17" s="271"/>
      <c r="G17" s="164">
        <v>71</v>
      </c>
      <c r="H17" s="167">
        <v>11201</v>
      </c>
      <c r="I17" s="159"/>
      <c r="J17" s="160"/>
    </row>
    <row r="18" spans="1:10" ht="12.75">
      <c r="A18" s="171"/>
      <c r="B18" s="272" t="s">
        <v>620</v>
      </c>
      <c r="C18" s="272"/>
      <c r="D18" s="272"/>
      <c r="E18" s="272"/>
      <c r="F18" s="273"/>
      <c r="G18" s="172"/>
      <c r="H18" s="158">
        <v>112011</v>
      </c>
      <c r="I18" s="159"/>
      <c r="J18" s="160"/>
    </row>
    <row r="19" spans="1:10" ht="12.75">
      <c r="A19" s="171"/>
      <c r="B19" s="272" t="s">
        <v>621</v>
      </c>
      <c r="C19" s="272"/>
      <c r="D19" s="272"/>
      <c r="E19" s="272"/>
      <c r="F19" s="273"/>
      <c r="G19" s="172"/>
      <c r="H19" s="158">
        <v>112012</v>
      </c>
      <c r="I19" s="159"/>
      <c r="J19" s="160"/>
    </row>
    <row r="20" spans="1:10" ht="12.75">
      <c r="A20" s="173">
        <v>4</v>
      </c>
      <c r="B20" s="270" t="s">
        <v>622</v>
      </c>
      <c r="C20" s="270"/>
      <c r="D20" s="270"/>
      <c r="E20" s="270"/>
      <c r="F20" s="271"/>
      <c r="G20" s="174">
        <v>72</v>
      </c>
      <c r="H20" s="175">
        <v>11300</v>
      </c>
      <c r="I20" s="159"/>
      <c r="J20" s="160"/>
    </row>
    <row r="21" spans="1:10" ht="12.75">
      <c r="A21" s="161"/>
      <c r="B21" s="274" t="s">
        <v>623</v>
      </c>
      <c r="C21" s="275"/>
      <c r="D21" s="275"/>
      <c r="E21" s="275"/>
      <c r="F21" s="275"/>
      <c r="G21" s="20"/>
      <c r="H21" s="176">
        <v>11301</v>
      </c>
      <c r="I21" s="159"/>
      <c r="J21" s="160"/>
    </row>
    <row r="22" spans="1:10" ht="12.75">
      <c r="A22" s="177">
        <v>5</v>
      </c>
      <c r="B22" s="271" t="s">
        <v>624</v>
      </c>
      <c r="C22" s="276"/>
      <c r="D22" s="276"/>
      <c r="E22" s="276"/>
      <c r="F22" s="276"/>
      <c r="G22" s="178">
        <v>73</v>
      </c>
      <c r="H22" s="178">
        <v>11400</v>
      </c>
      <c r="I22" s="159"/>
      <c r="J22" s="160"/>
    </row>
    <row r="23" spans="1:10" ht="12.75">
      <c r="A23" s="179">
        <v>6</v>
      </c>
      <c r="B23" s="271" t="s">
        <v>625</v>
      </c>
      <c r="C23" s="276"/>
      <c r="D23" s="276"/>
      <c r="E23" s="276"/>
      <c r="F23" s="276"/>
      <c r="G23" s="178">
        <v>75</v>
      </c>
      <c r="H23" s="180">
        <v>11500</v>
      </c>
      <c r="I23" s="159"/>
      <c r="J23" s="160"/>
    </row>
    <row r="24" spans="1:10" ht="12.75">
      <c r="A24" s="177">
        <v>7</v>
      </c>
      <c r="B24" s="270" t="s">
        <v>626</v>
      </c>
      <c r="C24" s="270"/>
      <c r="D24" s="270"/>
      <c r="E24" s="270"/>
      <c r="F24" s="271"/>
      <c r="G24" s="164">
        <v>77</v>
      </c>
      <c r="H24" s="164">
        <v>11600</v>
      </c>
      <c r="I24" s="159"/>
      <c r="J24" s="160"/>
    </row>
    <row r="25" spans="1:10" ht="13.5" thickBot="1">
      <c r="A25" s="181" t="s">
        <v>627</v>
      </c>
      <c r="B25" s="277" t="s">
        <v>628</v>
      </c>
      <c r="C25" s="277"/>
      <c r="D25" s="277"/>
      <c r="E25" s="277"/>
      <c r="F25" s="277"/>
      <c r="G25" s="182"/>
      <c r="H25" s="182">
        <v>11800</v>
      </c>
      <c r="I25" s="183"/>
      <c r="J25" s="184"/>
    </row>
    <row r="26" spans="1:10" ht="12.75">
      <c r="A26" s="185"/>
      <c r="B26" s="186"/>
      <c r="C26" s="186"/>
      <c r="D26" s="186"/>
      <c r="E26" s="186"/>
      <c r="F26" s="186"/>
      <c r="G26" s="186"/>
      <c r="H26" s="186"/>
      <c r="I26" s="187"/>
      <c r="J26" s="187"/>
    </row>
    <row r="27" spans="1:10" ht="12.75">
      <c r="A27" s="185"/>
      <c r="B27" s="186"/>
      <c r="C27" s="186"/>
      <c r="D27" s="186"/>
      <c r="E27" s="186"/>
      <c r="F27" s="186"/>
      <c r="G27" s="186"/>
      <c r="H27" s="186"/>
      <c r="I27" s="187"/>
      <c r="J27" s="187"/>
    </row>
    <row r="28" spans="1:10" ht="12.75">
      <c r="A28" s="185"/>
      <c r="B28" s="186"/>
      <c r="C28" s="186"/>
      <c r="D28" s="186"/>
      <c r="E28" s="186"/>
      <c r="F28" s="186"/>
      <c r="G28" s="186"/>
      <c r="H28" s="186"/>
      <c r="I28" s="187"/>
      <c r="J28" s="187"/>
    </row>
    <row r="29" spans="1:10" ht="12.75">
      <c r="A29" s="185"/>
      <c r="B29" s="186"/>
      <c r="C29" s="186"/>
      <c r="D29" s="186"/>
      <c r="E29" s="186"/>
      <c r="F29" s="186"/>
      <c r="G29" s="186"/>
      <c r="H29" s="186"/>
      <c r="I29" s="187" t="s">
        <v>533</v>
      </c>
      <c r="J29" s="187"/>
    </row>
    <row r="30" spans="1:10" ht="12.75">
      <c r="A30" s="185"/>
      <c r="B30" s="186"/>
      <c r="C30" s="186"/>
      <c r="D30" s="186"/>
      <c r="E30" s="186"/>
      <c r="F30" s="186"/>
      <c r="G30" s="186"/>
      <c r="H30" s="186"/>
      <c r="I30" s="187" t="s">
        <v>595</v>
      </c>
      <c r="J30" s="187"/>
    </row>
    <row r="31" spans="1:10" ht="12.75">
      <c r="A31" s="185"/>
      <c r="B31" s="186"/>
      <c r="C31" s="186"/>
      <c r="D31" s="186"/>
      <c r="E31" s="186"/>
      <c r="F31" s="186"/>
      <c r="G31" s="186"/>
      <c r="H31" s="186"/>
      <c r="I31" s="187"/>
      <c r="J31" s="187"/>
    </row>
    <row r="32" spans="1:10" ht="12.75">
      <c r="A32" s="185"/>
      <c r="B32" s="186"/>
      <c r="C32" s="186"/>
      <c r="D32" s="186"/>
      <c r="E32" s="186"/>
      <c r="F32" s="186"/>
      <c r="G32" s="186"/>
      <c r="H32" s="186"/>
      <c r="I32" s="187"/>
      <c r="J32" s="187"/>
    </row>
    <row r="33" spans="1:10" ht="12.75">
      <c r="A33" s="185"/>
      <c r="B33" s="186"/>
      <c r="C33" s="186"/>
      <c r="D33" s="186"/>
      <c r="E33" s="186"/>
      <c r="F33" s="186"/>
      <c r="G33" s="186"/>
      <c r="H33" s="186"/>
      <c r="I33" s="187"/>
      <c r="J33" s="187"/>
    </row>
    <row r="34" spans="1:10" ht="12.75">
      <c r="A34" s="185"/>
      <c r="B34" s="186"/>
      <c r="C34" s="186"/>
      <c r="D34" s="186"/>
      <c r="E34" s="186"/>
      <c r="F34" s="186"/>
      <c r="G34" s="186"/>
      <c r="H34" s="186"/>
      <c r="I34" s="187"/>
      <c r="J34" s="187"/>
    </row>
    <row r="35" spans="1:10" ht="12.75">
      <c r="A35" s="185"/>
      <c r="B35" s="186"/>
      <c r="C35" s="186"/>
      <c r="D35" s="186"/>
      <c r="E35" s="186"/>
      <c r="F35" s="186"/>
      <c r="G35" s="186"/>
      <c r="H35" s="186"/>
      <c r="I35" s="187"/>
      <c r="J35" s="187"/>
    </row>
    <row r="36" spans="1:10" ht="12.75">
      <c r="A36" s="185"/>
      <c r="B36" s="186"/>
      <c r="C36" s="186"/>
      <c r="D36" s="186"/>
      <c r="E36" s="186"/>
      <c r="F36" s="186"/>
      <c r="G36" s="186"/>
      <c r="H36" s="186"/>
      <c r="I36" s="187"/>
      <c r="J36" s="187"/>
    </row>
    <row r="37" spans="1:10" ht="12.75">
      <c r="A37" s="185"/>
      <c r="B37" s="186"/>
      <c r="C37" s="186"/>
      <c r="D37" s="186"/>
      <c r="E37" s="186"/>
      <c r="F37" s="186"/>
      <c r="G37" s="186"/>
      <c r="H37" s="186"/>
      <c r="I37" s="187"/>
      <c r="J37" s="187"/>
    </row>
    <row r="38" spans="1:10" ht="12.75">
      <c r="A38" s="185"/>
      <c r="B38" s="186"/>
      <c r="C38" s="186"/>
      <c r="D38" s="186"/>
      <c r="E38" s="186"/>
      <c r="F38" s="186"/>
      <c r="G38" s="186"/>
      <c r="H38" s="186"/>
      <c r="I38" s="187"/>
      <c r="J38" s="187"/>
    </row>
    <row r="39" spans="1:10" ht="12.75">
      <c r="A39" s="185"/>
      <c r="B39" s="186"/>
      <c r="C39" s="186"/>
      <c r="D39" s="186"/>
      <c r="E39" s="186"/>
      <c r="F39" s="186"/>
      <c r="G39" s="186"/>
      <c r="H39" s="186"/>
      <c r="I39" s="187"/>
      <c r="J39" s="187"/>
    </row>
    <row r="40" spans="1:10" ht="12.75">
      <c r="A40" s="185"/>
      <c r="B40" s="186"/>
      <c r="C40" s="186"/>
      <c r="D40" s="186"/>
      <c r="E40" s="186"/>
      <c r="F40" s="186"/>
      <c r="G40" s="186"/>
      <c r="H40" s="186"/>
      <c r="I40" s="187"/>
      <c r="J40" s="187"/>
    </row>
    <row r="41" spans="1:10" ht="12.75">
      <c r="A41" s="185"/>
      <c r="B41" s="186"/>
      <c r="C41" s="186"/>
      <c r="D41" s="186"/>
      <c r="E41" s="186"/>
      <c r="F41" s="186"/>
      <c r="G41" s="186"/>
      <c r="H41" s="186"/>
      <c r="I41" s="187"/>
      <c r="J41" s="187"/>
    </row>
    <row r="42" spans="1:10" ht="12.75">
      <c r="A42" s="185"/>
      <c r="B42" s="186"/>
      <c r="C42" s="186"/>
      <c r="D42" s="186"/>
      <c r="E42" s="186"/>
      <c r="F42" s="186"/>
      <c r="G42" s="186"/>
      <c r="H42" s="186"/>
      <c r="I42" s="187"/>
      <c r="J42" s="187"/>
    </row>
    <row r="43" spans="1:10" ht="12.75">
      <c r="A43" s="185"/>
      <c r="B43" s="186"/>
      <c r="C43" s="186"/>
      <c r="D43" s="186"/>
      <c r="E43" s="186"/>
      <c r="F43" s="186"/>
      <c r="G43" s="186"/>
      <c r="H43" s="186"/>
      <c r="I43" s="187"/>
      <c r="J43" s="187"/>
    </row>
    <row r="44" spans="1:10" ht="12.75">
      <c r="A44" s="185"/>
      <c r="B44" s="186"/>
      <c r="C44" s="186"/>
      <c r="D44" s="186"/>
      <c r="E44" s="186"/>
      <c r="F44" s="186"/>
      <c r="G44" s="186"/>
      <c r="H44" s="186"/>
      <c r="I44" s="187"/>
      <c r="J44" s="187"/>
    </row>
    <row r="45" spans="1:10" ht="12.75">
      <c r="A45" s="185"/>
      <c r="B45" s="186"/>
      <c r="C45" s="186"/>
      <c r="D45" s="186"/>
      <c r="E45" s="186"/>
      <c r="F45" s="186"/>
      <c r="G45" s="186"/>
      <c r="H45" s="186"/>
      <c r="I45" s="187"/>
      <c r="J45" s="187"/>
    </row>
    <row r="46" spans="1:10" ht="12.75">
      <c r="A46" s="185"/>
      <c r="B46" s="186"/>
      <c r="C46" s="186"/>
      <c r="D46" s="186"/>
      <c r="E46" s="186"/>
      <c r="F46" s="186"/>
      <c r="G46" s="186"/>
      <c r="H46" s="186"/>
      <c r="I46" s="187"/>
      <c r="J46" s="187"/>
    </row>
    <row r="47" spans="1:10" ht="12.75">
      <c r="A47" s="185"/>
      <c r="B47" s="186"/>
      <c r="C47" s="186"/>
      <c r="D47" s="186"/>
      <c r="E47" s="186"/>
      <c r="F47" s="186"/>
      <c r="G47" s="186"/>
      <c r="H47" s="186"/>
      <c r="I47" s="187"/>
      <c r="J47" s="187"/>
    </row>
    <row r="48" spans="1:10" ht="12.75">
      <c r="A48" s="185"/>
      <c r="B48" s="186"/>
      <c r="C48" s="186"/>
      <c r="D48" s="186"/>
      <c r="E48" s="186"/>
      <c r="F48" s="186"/>
      <c r="G48" s="186"/>
      <c r="H48" s="186"/>
      <c r="I48" s="187"/>
      <c r="J48" s="187"/>
    </row>
    <row r="49" spans="1:10" ht="12.75">
      <c r="A49" s="185"/>
      <c r="B49" s="186"/>
      <c r="C49" s="186"/>
      <c r="D49" s="186"/>
      <c r="E49" s="186"/>
      <c r="F49" s="186"/>
      <c r="G49" s="186"/>
      <c r="H49" s="186"/>
      <c r="I49" s="187"/>
      <c r="J49" s="187"/>
    </row>
    <row r="50" spans="1:10" ht="12.75">
      <c r="A50" s="185"/>
      <c r="B50" s="186"/>
      <c r="C50" s="186"/>
      <c r="D50" s="186"/>
      <c r="E50" s="186"/>
      <c r="F50" s="186"/>
      <c r="G50" s="186"/>
      <c r="H50" s="186"/>
      <c r="I50" s="187"/>
      <c r="J50" s="187"/>
    </row>
    <row r="51" spans="1:10" ht="12.75">
      <c r="A51" s="4"/>
      <c r="B51" s="10" t="s">
        <v>629</v>
      </c>
      <c r="C51" s="80"/>
      <c r="D51" s="80"/>
      <c r="E51" s="4"/>
      <c r="F51" s="4"/>
      <c r="G51" s="4"/>
      <c r="H51" s="4"/>
      <c r="I51" s="4"/>
      <c r="J51" s="4"/>
    </row>
    <row r="52" spans="1:10" ht="12.75">
      <c r="A52" s="4"/>
      <c r="B52" s="10" t="s">
        <v>598</v>
      </c>
      <c r="C52" s="80"/>
      <c r="D52" s="80"/>
      <c r="E52" s="4"/>
      <c r="F52" s="4"/>
      <c r="G52" s="4"/>
      <c r="H52" s="4"/>
      <c r="I52" s="4"/>
      <c r="J52" s="4"/>
    </row>
    <row r="53" spans="1:10" ht="12.75">
      <c r="A53" s="4"/>
      <c r="B53" s="3"/>
      <c r="C53" s="4"/>
      <c r="D53" s="4"/>
      <c r="E53" s="4"/>
      <c r="F53" s="4"/>
      <c r="G53" s="4"/>
      <c r="H53" s="4"/>
      <c r="I53" s="3" t="s">
        <v>630</v>
      </c>
      <c r="J53" s="4"/>
    </row>
    <row r="54" spans="1:10" ht="12.75">
      <c r="A54" s="147"/>
      <c r="B54" s="147"/>
      <c r="C54" s="147"/>
      <c r="D54" s="147"/>
      <c r="E54" s="147"/>
      <c r="F54" s="147"/>
      <c r="G54" s="147"/>
      <c r="H54" s="147"/>
      <c r="I54" s="148"/>
      <c r="J54" s="149" t="s">
        <v>600</v>
      </c>
    </row>
    <row r="55" spans="1:10" ht="12.75">
      <c r="A55" s="250" t="s">
        <v>601</v>
      </c>
      <c r="B55" s="251"/>
      <c r="C55" s="251"/>
      <c r="D55" s="251"/>
      <c r="E55" s="251"/>
      <c r="F55" s="251"/>
      <c r="G55" s="251"/>
      <c r="H55" s="251"/>
      <c r="I55" s="251"/>
      <c r="J55" s="252"/>
    </row>
    <row r="56" spans="1:10" ht="33" thickBot="1">
      <c r="A56" s="188"/>
      <c r="B56" s="278" t="s">
        <v>631</v>
      </c>
      <c r="C56" s="279"/>
      <c r="D56" s="279"/>
      <c r="E56" s="279"/>
      <c r="F56" s="280"/>
      <c r="G56" s="190" t="s">
        <v>603</v>
      </c>
      <c r="H56" s="190" t="s">
        <v>604</v>
      </c>
      <c r="I56" s="191" t="s">
        <v>828</v>
      </c>
      <c r="J56" s="191" t="s">
        <v>496</v>
      </c>
    </row>
    <row r="57" spans="1:10" ht="12.75">
      <c r="A57" s="192">
        <v>1</v>
      </c>
      <c r="B57" s="281" t="s">
        <v>632</v>
      </c>
      <c r="C57" s="282"/>
      <c r="D57" s="282"/>
      <c r="E57" s="282"/>
      <c r="F57" s="282"/>
      <c r="G57" s="193">
        <v>60</v>
      </c>
      <c r="H57" s="193">
        <v>12100</v>
      </c>
      <c r="I57" s="194"/>
      <c r="J57" s="195"/>
    </row>
    <row r="58" spans="1:10" ht="12.75">
      <c r="A58" s="196" t="s">
        <v>633</v>
      </c>
      <c r="B58" s="283" t="s">
        <v>634</v>
      </c>
      <c r="C58" s="283" t="s">
        <v>635</v>
      </c>
      <c r="D58" s="283"/>
      <c r="E58" s="283"/>
      <c r="F58" s="283"/>
      <c r="G58" s="166" t="s">
        <v>636</v>
      </c>
      <c r="H58" s="166">
        <v>12101</v>
      </c>
      <c r="I58" s="165"/>
      <c r="J58" s="197"/>
    </row>
    <row r="59" spans="1:10" ht="12.75">
      <c r="A59" s="196" t="s">
        <v>609</v>
      </c>
      <c r="B59" s="283" t="s">
        <v>637</v>
      </c>
      <c r="C59" s="283" t="s">
        <v>635</v>
      </c>
      <c r="D59" s="283"/>
      <c r="E59" s="283"/>
      <c r="F59" s="283"/>
      <c r="G59" s="166"/>
      <c r="H59" s="198">
        <v>12102</v>
      </c>
      <c r="I59" s="165"/>
      <c r="J59" s="197"/>
    </row>
    <row r="60" spans="1:10" ht="12.75">
      <c r="A60" s="196" t="s">
        <v>611</v>
      </c>
      <c r="B60" s="283" t="s">
        <v>638</v>
      </c>
      <c r="C60" s="283" t="s">
        <v>635</v>
      </c>
      <c r="D60" s="283"/>
      <c r="E60" s="283"/>
      <c r="F60" s="283"/>
      <c r="G60" s="166" t="s">
        <v>639</v>
      </c>
      <c r="H60" s="166">
        <v>12103</v>
      </c>
      <c r="I60" s="165"/>
      <c r="J60" s="197"/>
    </row>
    <row r="61" spans="1:10" ht="12.75">
      <c r="A61" s="196" t="s">
        <v>640</v>
      </c>
      <c r="B61" s="284" t="s">
        <v>641</v>
      </c>
      <c r="C61" s="283" t="s">
        <v>635</v>
      </c>
      <c r="D61" s="283"/>
      <c r="E61" s="283"/>
      <c r="F61" s="283"/>
      <c r="G61" s="166"/>
      <c r="H61" s="198">
        <v>12104</v>
      </c>
      <c r="I61" s="165"/>
      <c r="J61" s="197"/>
    </row>
    <row r="62" spans="1:10" ht="12.75">
      <c r="A62" s="196" t="s">
        <v>642</v>
      </c>
      <c r="B62" s="283" t="s">
        <v>643</v>
      </c>
      <c r="C62" s="283" t="s">
        <v>635</v>
      </c>
      <c r="D62" s="283"/>
      <c r="E62" s="283"/>
      <c r="F62" s="283"/>
      <c r="G62" s="166" t="s">
        <v>644</v>
      </c>
      <c r="H62" s="198">
        <v>12105</v>
      </c>
      <c r="I62" s="165"/>
      <c r="J62" s="197"/>
    </row>
    <row r="63" spans="1:10" ht="12.75">
      <c r="A63" s="199">
        <v>2</v>
      </c>
      <c r="B63" s="285" t="s">
        <v>645</v>
      </c>
      <c r="C63" s="285"/>
      <c r="D63" s="285"/>
      <c r="E63" s="285"/>
      <c r="F63" s="285"/>
      <c r="G63" s="189">
        <v>64</v>
      </c>
      <c r="H63" s="189">
        <v>12200</v>
      </c>
      <c r="I63" s="165"/>
      <c r="J63" s="197"/>
    </row>
    <row r="64" spans="1:10" ht="12.75">
      <c r="A64" s="200" t="s">
        <v>646</v>
      </c>
      <c r="B64" s="285" t="s">
        <v>647</v>
      </c>
      <c r="C64" s="286"/>
      <c r="D64" s="286"/>
      <c r="E64" s="286"/>
      <c r="F64" s="286"/>
      <c r="G64" s="198">
        <v>641</v>
      </c>
      <c r="H64" s="198">
        <v>12201</v>
      </c>
      <c r="I64" s="165"/>
      <c r="J64" s="197"/>
    </row>
    <row r="65" spans="1:10" ht="12.75">
      <c r="A65" s="200" t="s">
        <v>648</v>
      </c>
      <c r="B65" s="286" t="s">
        <v>649</v>
      </c>
      <c r="C65" s="286"/>
      <c r="D65" s="286"/>
      <c r="E65" s="286"/>
      <c r="F65" s="286"/>
      <c r="G65" s="198">
        <v>644</v>
      </c>
      <c r="H65" s="198">
        <v>12202</v>
      </c>
      <c r="I65" s="165"/>
      <c r="J65" s="197"/>
    </row>
    <row r="66" spans="1:10" ht="12.75">
      <c r="A66" s="199">
        <v>3</v>
      </c>
      <c r="B66" s="285" t="s">
        <v>650</v>
      </c>
      <c r="C66" s="285"/>
      <c r="D66" s="285"/>
      <c r="E66" s="285"/>
      <c r="F66" s="285"/>
      <c r="G66" s="189">
        <v>68</v>
      </c>
      <c r="H66" s="189">
        <v>12300</v>
      </c>
      <c r="I66" s="165"/>
      <c r="J66" s="197"/>
    </row>
    <row r="67" spans="1:10" ht="12.75">
      <c r="A67" s="199">
        <v>4</v>
      </c>
      <c r="B67" s="285" t="s">
        <v>651</v>
      </c>
      <c r="C67" s="285"/>
      <c r="D67" s="285"/>
      <c r="E67" s="285"/>
      <c r="F67" s="285"/>
      <c r="G67" s="189">
        <v>61</v>
      </c>
      <c r="H67" s="189">
        <v>12400</v>
      </c>
      <c r="I67" s="165"/>
      <c r="J67" s="197"/>
    </row>
    <row r="68" spans="1:10" ht="12.75">
      <c r="A68" s="200" t="s">
        <v>606</v>
      </c>
      <c r="B68" s="287" t="s">
        <v>652</v>
      </c>
      <c r="C68" s="287"/>
      <c r="D68" s="287"/>
      <c r="E68" s="287"/>
      <c r="F68" s="287"/>
      <c r="G68" s="166"/>
      <c r="H68" s="166">
        <v>12401</v>
      </c>
      <c r="I68" s="165"/>
      <c r="J68" s="197"/>
    </row>
    <row r="69" spans="1:10" ht="12.75">
      <c r="A69" s="200" t="s">
        <v>615</v>
      </c>
      <c r="B69" s="287" t="s">
        <v>653</v>
      </c>
      <c r="C69" s="287"/>
      <c r="D69" s="287"/>
      <c r="E69" s="287"/>
      <c r="F69" s="287"/>
      <c r="G69" s="201">
        <v>611</v>
      </c>
      <c r="H69" s="166">
        <v>12402</v>
      </c>
      <c r="I69" s="165"/>
      <c r="J69" s="197"/>
    </row>
    <row r="70" spans="1:10" ht="12.75">
      <c r="A70" s="200" t="s">
        <v>617</v>
      </c>
      <c r="B70" s="287" t="s">
        <v>654</v>
      </c>
      <c r="C70" s="287"/>
      <c r="D70" s="287"/>
      <c r="E70" s="287"/>
      <c r="F70" s="287"/>
      <c r="G70" s="166">
        <v>613</v>
      </c>
      <c r="H70" s="166">
        <v>12403</v>
      </c>
      <c r="I70" s="165"/>
      <c r="J70" s="197"/>
    </row>
    <row r="71" spans="1:10" ht="12.75">
      <c r="A71" s="200" t="s">
        <v>655</v>
      </c>
      <c r="B71" s="287" t="s">
        <v>656</v>
      </c>
      <c r="C71" s="287"/>
      <c r="D71" s="287"/>
      <c r="E71" s="287"/>
      <c r="F71" s="287"/>
      <c r="G71" s="201">
        <v>615</v>
      </c>
      <c r="H71" s="166">
        <v>12404</v>
      </c>
      <c r="I71" s="189"/>
      <c r="J71" s="202"/>
    </row>
    <row r="72" spans="1:10" ht="12.75">
      <c r="A72" s="200" t="s">
        <v>657</v>
      </c>
      <c r="B72" s="287" t="s">
        <v>658</v>
      </c>
      <c r="C72" s="287"/>
      <c r="D72" s="287"/>
      <c r="E72" s="287"/>
      <c r="F72" s="287"/>
      <c r="G72" s="201">
        <v>616</v>
      </c>
      <c r="H72" s="166">
        <v>12405</v>
      </c>
      <c r="I72" s="165"/>
      <c r="J72" s="197"/>
    </row>
    <row r="73" spans="1:10" ht="12.75">
      <c r="A73" s="200" t="s">
        <v>659</v>
      </c>
      <c r="B73" s="287" t="s">
        <v>660</v>
      </c>
      <c r="C73" s="287"/>
      <c r="D73" s="287"/>
      <c r="E73" s="287"/>
      <c r="F73" s="287"/>
      <c r="G73" s="201">
        <v>617</v>
      </c>
      <c r="H73" s="166">
        <v>12406</v>
      </c>
      <c r="I73" s="165"/>
      <c r="J73" s="197"/>
    </row>
    <row r="74" spans="1:10" ht="12.75">
      <c r="A74" s="200" t="s">
        <v>661</v>
      </c>
      <c r="B74" s="283" t="s">
        <v>662</v>
      </c>
      <c r="C74" s="283" t="s">
        <v>635</v>
      </c>
      <c r="D74" s="283"/>
      <c r="E74" s="283"/>
      <c r="F74" s="283"/>
      <c r="G74" s="201">
        <v>618</v>
      </c>
      <c r="H74" s="166">
        <v>12407</v>
      </c>
      <c r="I74" s="165"/>
      <c r="J74" s="197"/>
    </row>
    <row r="75" spans="1:10" ht="12.75">
      <c r="A75" s="200" t="s">
        <v>663</v>
      </c>
      <c r="B75" s="283" t="s">
        <v>664</v>
      </c>
      <c r="C75" s="283"/>
      <c r="D75" s="283"/>
      <c r="E75" s="283"/>
      <c r="F75" s="283"/>
      <c r="G75" s="201">
        <v>623</v>
      </c>
      <c r="H75" s="166">
        <v>12408</v>
      </c>
      <c r="I75" s="165"/>
      <c r="J75" s="197"/>
    </row>
    <row r="76" spans="1:10" ht="12.75">
      <c r="A76" s="200" t="s">
        <v>665</v>
      </c>
      <c r="B76" s="283" t="s">
        <v>666</v>
      </c>
      <c r="C76" s="283"/>
      <c r="D76" s="283"/>
      <c r="E76" s="283"/>
      <c r="F76" s="283"/>
      <c r="G76" s="201">
        <v>624</v>
      </c>
      <c r="H76" s="166">
        <v>12409</v>
      </c>
      <c r="I76" s="165"/>
      <c r="J76" s="197"/>
    </row>
    <row r="77" spans="1:10" ht="12.75">
      <c r="A77" s="200" t="s">
        <v>667</v>
      </c>
      <c r="B77" s="283" t="s">
        <v>668</v>
      </c>
      <c r="C77" s="283"/>
      <c r="D77" s="283"/>
      <c r="E77" s="283"/>
      <c r="F77" s="283"/>
      <c r="G77" s="201">
        <v>625</v>
      </c>
      <c r="H77" s="166">
        <v>12410</v>
      </c>
      <c r="I77" s="165"/>
      <c r="J77" s="197"/>
    </row>
    <row r="78" spans="1:10" ht="12.75">
      <c r="A78" s="200" t="s">
        <v>669</v>
      </c>
      <c r="B78" s="283" t="s">
        <v>670</v>
      </c>
      <c r="C78" s="283"/>
      <c r="D78" s="283"/>
      <c r="E78" s="283"/>
      <c r="F78" s="283"/>
      <c r="G78" s="201">
        <v>626</v>
      </c>
      <c r="H78" s="166">
        <v>12411</v>
      </c>
      <c r="I78" s="165"/>
      <c r="J78" s="197"/>
    </row>
    <row r="79" spans="1:10" ht="12.75">
      <c r="A79" s="203" t="s">
        <v>671</v>
      </c>
      <c r="B79" s="283" t="s">
        <v>672</v>
      </c>
      <c r="C79" s="283"/>
      <c r="D79" s="283"/>
      <c r="E79" s="283"/>
      <c r="F79" s="283"/>
      <c r="G79" s="201">
        <v>627</v>
      </c>
      <c r="H79" s="166">
        <v>12412</v>
      </c>
      <c r="I79" s="165"/>
      <c r="J79" s="197"/>
    </row>
    <row r="80" spans="1:10" ht="12.75">
      <c r="A80" s="200"/>
      <c r="B80" s="288" t="s">
        <v>673</v>
      </c>
      <c r="C80" s="288"/>
      <c r="D80" s="288"/>
      <c r="E80" s="288"/>
      <c r="F80" s="288"/>
      <c r="G80" s="201">
        <v>6271</v>
      </c>
      <c r="H80" s="201">
        <v>124121</v>
      </c>
      <c r="I80" s="165"/>
      <c r="J80" s="197"/>
    </row>
    <row r="81" spans="1:10" ht="12.75">
      <c r="A81" s="200"/>
      <c r="B81" s="288" t="s">
        <v>674</v>
      </c>
      <c r="C81" s="288"/>
      <c r="D81" s="288"/>
      <c r="E81" s="288"/>
      <c r="F81" s="288"/>
      <c r="G81" s="201">
        <v>6272</v>
      </c>
      <c r="H81" s="201">
        <v>124122</v>
      </c>
      <c r="I81" s="165"/>
      <c r="J81" s="197"/>
    </row>
    <row r="82" spans="1:10" ht="12.75">
      <c r="A82" s="200" t="s">
        <v>675</v>
      </c>
      <c r="B82" s="283" t="s">
        <v>676</v>
      </c>
      <c r="C82" s="283"/>
      <c r="D82" s="283"/>
      <c r="E82" s="283"/>
      <c r="F82" s="283"/>
      <c r="G82" s="201">
        <v>628</v>
      </c>
      <c r="H82" s="201">
        <v>12413</v>
      </c>
      <c r="I82" s="165">
        <v>8</v>
      </c>
      <c r="J82" s="197"/>
    </row>
    <row r="83" spans="1:10" ht="12.75">
      <c r="A83" s="199">
        <v>5</v>
      </c>
      <c r="B83" s="284" t="s">
        <v>677</v>
      </c>
      <c r="C83" s="283"/>
      <c r="D83" s="283"/>
      <c r="E83" s="283"/>
      <c r="F83" s="283"/>
      <c r="G83" s="165">
        <v>63</v>
      </c>
      <c r="H83" s="165">
        <v>12500</v>
      </c>
      <c r="I83" s="165"/>
      <c r="J83" s="197"/>
    </row>
    <row r="84" spans="1:10" ht="12.75">
      <c r="A84" s="200" t="s">
        <v>606</v>
      </c>
      <c r="B84" s="283" t="s">
        <v>678</v>
      </c>
      <c r="C84" s="283"/>
      <c r="D84" s="283"/>
      <c r="E84" s="283"/>
      <c r="F84" s="283"/>
      <c r="G84" s="201">
        <v>632</v>
      </c>
      <c r="H84" s="201">
        <v>12501</v>
      </c>
      <c r="I84" s="165"/>
      <c r="J84" s="197"/>
    </row>
    <row r="85" spans="1:10" ht="12.75">
      <c r="A85" s="200" t="s">
        <v>615</v>
      </c>
      <c r="B85" s="283" t="s">
        <v>679</v>
      </c>
      <c r="C85" s="283"/>
      <c r="D85" s="283"/>
      <c r="E85" s="283"/>
      <c r="F85" s="283"/>
      <c r="G85" s="201">
        <v>633</v>
      </c>
      <c r="H85" s="201">
        <v>12502</v>
      </c>
      <c r="I85" s="165"/>
      <c r="J85" s="197"/>
    </row>
    <row r="86" spans="1:10" ht="12.75">
      <c r="A86" s="200" t="s">
        <v>617</v>
      </c>
      <c r="B86" s="283" t="s">
        <v>680</v>
      </c>
      <c r="C86" s="283"/>
      <c r="D86" s="283"/>
      <c r="E86" s="283"/>
      <c r="F86" s="283"/>
      <c r="G86" s="201">
        <v>634</v>
      </c>
      <c r="H86" s="201">
        <v>12503</v>
      </c>
      <c r="I86" s="165"/>
      <c r="J86" s="197"/>
    </row>
    <row r="87" spans="1:10" ht="12.75">
      <c r="A87" s="200" t="s">
        <v>655</v>
      </c>
      <c r="B87" s="283" t="s">
        <v>681</v>
      </c>
      <c r="C87" s="283"/>
      <c r="D87" s="283"/>
      <c r="E87" s="283"/>
      <c r="F87" s="283"/>
      <c r="G87" s="201" t="s">
        <v>682</v>
      </c>
      <c r="H87" s="201">
        <v>12504</v>
      </c>
      <c r="I87" s="165"/>
      <c r="J87" s="197"/>
    </row>
    <row r="88" spans="1:10" ht="12.75">
      <c r="A88" s="199" t="s">
        <v>683</v>
      </c>
      <c r="B88" s="285" t="s">
        <v>684</v>
      </c>
      <c r="C88" s="285"/>
      <c r="D88" s="285"/>
      <c r="E88" s="285"/>
      <c r="F88" s="285"/>
      <c r="G88" s="201"/>
      <c r="H88" s="201">
        <v>12600</v>
      </c>
      <c r="I88" s="165">
        <f>(I67+I63+I57)</f>
        <v>0</v>
      </c>
      <c r="J88" s="197"/>
    </row>
    <row r="89" spans="1:10" ht="12.75">
      <c r="A89" s="204"/>
      <c r="B89" s="50" t="s">
        <v>685</v>
      </c>
      <c r="C89" s="205"/>
      <c r="D89" s="205"/>
      <c r="E89" s="205"/>
      <c r="F89" s="205"/>
      <c r="G89" s="205"/>
      <c r="H89" s="205"/>
      <c r="I89" s="206" t="s">
        <v>828</v>
      </c>
      <c r="J89" s="207" t="s">
        <v>496</v>
      </c>
    </row>
    <row r="90" spans="1:10" ht="12.75">
      <c r="A90" s="208">
        <v>1</v>
      </c>
      <c r="B90" s="290" t="s">
        <v>686</v>
      </c>
      <c r="C90" s="290"/>
      <c r="D90" s="290"/>
      <c r="E90" s="290"/>
      <c r="F90" s="290"/>
      <c r="G90" s="165"/>
      <c r="H90" s="165">
        <v>14000</v>
      </c>
      <c r="I90" s="165"/>
      <c r="J90" s="197"/>
    </row>
    <row r="91" spans="1:10" ht="12.75">
      <c r="A91" s="208">
        <v>2</v>
      </c>
      <c r="B91" s="290" t="s">
        <v>687</v>
      </c>
      <c r="C91" s="290"/>
      <c r="D91" s="290"/>
      <c r="E91" s="290"/>
      <c r="F91" s="290"/>
      <c r="G91" s="165"/>
      <c r="H91" s="165">
        <v>15000</v>
      </c>
      <c r="I91" s="165"/>
      <c r="J91" s="197"/>
    </row>
    <row r="92" spans="1:10" ht="12.75">
      <c r="A92" s="209" t="s">
        <v>606</v>
      </c>
      <c r="B92" s="287" t="s">
        <v>688</v>
      </c>
      <c r="C92" s="287"/>
      <c r="D92" s="287"/>
      <c r="E92" s="287"/>
      <c r="F92" s="287"/>
      <c r="G92" s="165"/>
      <c r="H92" s="201">
        <v>15001</v>
      </c>
      <c r="I92" s="165"/>
      <c r="J92" s="197"/>
    </row>
    <row r="93" spans="1:10" ht="12.75">
      <c r="A93" s="209"/>
      <c r="B93" s="291" t="s">
        <v>689</v>
      </c>
      <c r="C93" s="291"/>
      <c r="D93" s="291"/>
      <c r="E93" s="291"/>
      <c r="F93" s="291"/>
      <c r="G93" s="165"/>
      <c r="H93" s="201">
        <v>150011</v>
      </c>
      <c r="I93" s="165"/>
      <c r="J93" s="197"/>
    </row>
    <row r="94" spans="1:10" ht="12.75">
      <c r="A94" s="210" t="s">
        <v>615</v>
      </c>
      <c r="B94" s="287" t="s">
        <v>690</v>
      </c>
      <c r="C94" s="287"/>
      <c r="D94" s="287"/>
      <c r="E94" s="287"/>
      <c r="F94" s="287"/>
      <c r="G94" s="165"/>
      <c r="H94" s="201">
        <v>15002</v>
      </c>
      <c r="I94" s="165"/>
      <c r="J94" s="197"/>
    </row>
    <row r="95" spans="1:10" ht="13.5" thickBot="1">
      <c r="A95" s="211"/>
      <c r="B95" s="289" t="s">
        <v>691</v>
      </c>
      <c r="C95" s="289"/>
      <c r="D95" s="289"/>
      <c r="E95" s="289"/>
      <c r="F95" s="289"/>
      <c r="G95" s="212"/>
      <c r="H95" s="213">
        <v>150021</v>
      </c>
      <c r="I95" s="212"/>
      <c r="J95" s="214"/>
    </row>
    <row r="96" spans="1:10" ht="12.75">
      <c r="A96" s="123"/>
      <c r="B96" s="123"/>
      <c r="C96" s="123"/>
      <c r="D96" s="123"/>
      <c r="E96" s="123"/>
      <c r="F96" s="123"/>
      <c r="G96" s="123"/>
      <c r="H96" s="123"/>
      <c r="I96" s="215" t="s">
        <v>533</v>
      </c>
      <c r="J96" s="215"/>
    </row>
    <row r="97" spans="1:10" ht="15.75">
      <c r="A97" s="4"/>
      <c r="B97" s="4"/>
      <c r="C97" s="4"/>
      <c r="D97" s="4"/>
      <c r="E97" s="4"/>
      <c r="F97" s="4"/>
      <c r="G97" s="4"/>
      <c r="H97" s="4"/>
      <c r="I97" s="216"/>
      <c r="J97" s="216"/>
    </row>
    <row r="98" spans="1:10" ht="15.75">
      <c r="A98" s="4"/>
      <c r="B98" s="4"/>
      <c r="C98" s="4"/>
      <c r="D98" s="4"/>
      <c r="E98" s="4"/>
      <c r="F98" s="4"/>
      <c r="G98" s="4"/>
      <c r="H98" s="4"/>
      <c r="I98" s="4" t="s">
        <v>692</v>
      </c>
      <c r="J98" s="216"/>
    </row>
    <row r="99" spans="1:10" ht="15.75">
      <c r="A99" s="4"/>
      <c r="B99" s="4"/>
      <c r="C99" s="4"/>
      <c r="D99" s="4"/>
      <c r="E99" s="4"/>
      <c r="F99" s="4"/>
      <c r="G99" s="4"/>
      <c r="H99" s="4"/>
      <c r="I99" s="4"/>
      <c r="J99" s="216"/>
    </row>
    <row r="100" spans="1:10" ht="15.75">
      <c r="A100" s="4"/>
      <c r="B100" s="4"/>
      <c r="C100" s="4"/>
      <c r="D100" s="4"/>
      <c r="E100" s="4"/>
      <c r="F100" s="4"/>
      <c r="G100" s="4"/>
      <c r="H100" s="4"/>
      <c r="I100" s="4"/>
      <c r="J100" s="216"/>
    </row>
    <row r="101" spans="1:10" ht="15.75">
      <c r="A101" s="4"/>
      <c r="B101" s="217"/>
      <c r="C101" s="4"/>
      <c r="D101" s="4"/>
      <c r="E101" s="4"/>
      <c r="F101" s="4"/>
      <c r="G101" s="4"/>
      <c r="H101" s="4"/>
      <c r="I101" s="4"/>
      <c r="J101" s="216"/>
    </row>
  </sheetData>
  <sheetProtection/>
  <mergeCells count="59">
    <mergeCell ref="B85:F85"/>
    <mergeCell ref="B86:F86"/>
    <mergeCell ref="B87:F87"/>
    <mergeCell ref="B93:F93"/>
    <mergeCell ref="B95:F95"/>
    <mergeCell ref="B88:F88"/>
    <mergeCell ref="B90:F90"/>
    <mergeCell ref="B91:F91"/>
    <mergeCell ref="B92:F92"/>
    <mergeCell ref="B76:F76"/>
    <mergeCell ref="B77:F77"/>
    <mergeCell ref="B94:F94"/>
    <mergeCell ref="B78:F78"/>
    <mergeCell ref="B79:F79"/>
    <mergeCell ref="B80:F80"/>
    <mergeCell ref="B81:F81"/>
    <mergeCell ref="B82:F82"/>
    <mergeCell ref="B83:F83"/>
    <mergeCell ref="B84:F84"/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23:F23"/>
    <mergeCell ref="B24:F24"/>
    <mergeCell ref="B25:F25"/>
    <mergeCell ref="A55:J55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A7:J7"/>
    <mergeCell ref="B8:F8"/>
    <mergeCell ref="B9:F9"/>
    <mergeCell ref="B10:F10"/>
  </mergeCells>
  <printOptions/>
  <pageMargins left="0" right="0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60"/>
  <sheetViews>
    <sheetView zoomScalePageLayoutView="0" workbookViewId="0" topLeftCell="A1">
      <selection activeCell="C93" sqref="C93"/>
    </sheetView>
  </sheetViews>
  <sheetFormatPr defaultColWidth="9.140625" defaultRowHeight="12.75"/>
  <cols>
    <col min="2" max="2" width="12.8515625" style="0" customWidth="1"/>
    <col min="3" max="3" width="34.7109375" style="0" customWidth="1"/>
    <col min="4" max="4" width="25.00390625" style="0" customWidth="1"/>
  </cols>
  <sheetData>
    <row r="2" ht="12.75">
      <c r="B2" s="10" t="s">
        <v>535</v>
      </c>
    </row>
    <row r="3" ht="12.75">
      <c r="B3" s="10" t="s">
        <v>536</v>
      </c>
    </row>
    <row r="4" spans="2:4" ht="12.75">
      <c r="B4" s="10"/>
      <c r="D4" s="3" t="s">
        <v>537</v>
      </c>
    </row>
    <row r="6" spans="1:4" ht="12.75">
      <c r="A6" s="1"/>
      <c r="B6" s="1"/>
      <c r="C6" s="20" t="s">
        <v>538</v>
      </c>
      <c r="D6" s="20" t="s">
        <v>539</v>
      </c>
    </row>
    <row r="7" spans="1:4" ht="12.75">
      <c r="A7" s="1">
        <v>1</v>
      </c>
      <c r="B7" s="20" t="s">
        <v>540</v>
      </c>
      <c r="C7" s="139" t="s">
        <v>541</v>
      </c>
      <c r="D7" s="139"/>
    </row>
    <row r="8" spans="1:4" ht="12.75">
      <c r="A8" s="1">
        <v>2</v>
      </c>
      <c r="B8" s="20" t="s">
        <v>540</v>
      </c>
      <c r="C8" s="139" t="s">
        <v>542</v>
      </c>
      <c r="D8" s="1"/>
    </row>
    <row r="9" spans="1:4" ht="12.75">
      <c r="A9" s="1">
        <v>3</v>
      </c>
      <c r="B9" s="20" t="s">
        <v>540</v>
      </c>
      <c r="C9" s="139" t="s">
        <v>543</v>
      </c>
      <c r="D9" s="1"/>
    </row>
    <row r="10" spans="1:4" ht="12.75">
      <c r="A10" s="1">
        <v>4</v>
      </c>
      <c r="B10" s="20" t="s">
        <v>540</v>
      </c>
      <c r="C10" s="139" t="s">
        <v>544</v>
      </c>
      <c r="D10" s="1"/>
    </row>
    <row r="11" spans="1:4" ht="12.75">
      <c r="A11" s="1">
        <v>5</v>
      </c>
      <c r="B11" s="20" t="s">
        <v>540</v>
      </c>
      <c r="C11" s="139" t="s">
        <v>545</v>
      </c>
      <c r="D11" s="1"/>
    </row>
    <row r="12" spans="1:4" ht="12.75">
      <c r="A12" s="1">
        <v>6</v>
      </c>
      <c r="B12" s="20" t="s">
        <v>540</v>
      </c>
      <c r="C12" s="139" t="s">
        <v>546</v>
      </c>
      <c r="D12" s="1"/>
    </row>
    <row r="13" spans="1:4" ht="12.75">
      <c r="A13" s="1">
        <v>7</v>
      </c>
      <c r="B13" s="20" t="s">
        <v>540</v>
      </c>
      <c r="C13" s="139" t="s">
        <v>547</v>
      </c>
      <c r="D13" s="1"/>
    </row>
    <row r="14" spans="1:4" ht="12.75">
      <c r="A14" s="1">
        <v>8</v>
      </c>
      <c r="B14" s="20" t="s">
        <v>540</v>
      </c>
      <c r="C14" s="139" t="s">
        <v>548</v>
      </c>
      <c r="D14" s="1"/>
    </row>
    <row r="15" spans="1:4" ht="12.75">
      <c r="A15" s="20" t="s">
        <v>2</v>
      </c>
      <c r="B15" s="20"/>
      <c r="C15" s="20" t="s">
        <v>549</v>
      </c>
      <c r="D15" s="20">
        <v>0</v>
      </c>
    </row>
    <row r="16" spans="1:4" ht="12.75">
      <c r="A16" s="1">
        <v>9</v>
      </c>
      <c r="B16" s="20" t="s">
        <v>550</v>
      </c>
      <c r="C16" s="139" t="s">
        <v>551</v>
      </c>
      <c r="D16" s="1"/>
    </row>
    <row r="17" spans="1:4" ht="12.75">
      <c r="A17" s="1">
        <v>10</v>
      </c>
      <c r="B17" s="20" t="s">
        <v>550</v>
      </c>
      <c r="C17" s="139" t="s">
        <v>552</v>
      </c>
      <c r="D17" s="139"/>
    </row>
    <row r="18" spans="1:4" ht="12.75">
      <c r="A18" s="1">
        <v>11</v>
      </c>
      <c r="B18" s="20" t="s">
        <v>550</v>
      </c>
      <c r="C18" s="139" t="s">
        <v>553</v>
      </c>
      <c r="D18" s="1"/>
    </row>
    <row r="19" spans="1:4" ht="12.75">
      <c r="A19" s="20" t="s">
        <v>30</v>
      </c>
      <c r="B19" s="20"/>
      <c r="C19" s="20" t="s">
        <v>554</v>
      </c>
      <c r="D19" s="20">
        <v>0</v>
      </c>
    </row>
    <row r="20" spans="1:4" ht="12.75">
      <c r="A20" s="1">
        <v>12</v>
      </c>
      <c r="B20" s="20" t="s">
        <v>555</v>
      </c>
      <c r="C20" s="139" t="s">
        <v>556</v>
      </c>
      <c r="D20" s="1"/>
    </row>
    <row r="21" spans="1:4" ht="12.75">
      <c r="A21" s="1">
        <v>13</v>
      </c>
      <c r="B21" s="20" t="s">
        <v>555</v>
      </c>
      <c r="C21" s="20" t="s">
        <v>557</v>
      </c>
      <c r="D21" s="1"/>
    </row>
    <row r="22" spans="1:4" ht="12.75">
      <c r="A22" s="1">
        <v>14</v>
      </c>
      <c r="B22" s="20" t="s">
        <v>555</v>
      </c>
      <c r="C22" s="139" t="s">
        <v>558</v>
      </c>
      <c r="D22" s="1"/>
    </row>
    <row r="23" spans="1:4" ht="12.75">
      <c r="A23" s="1">
        <v>15</v>
      </c>
      <c r="B23" s="20" t="s">
        <v>555</v>
      </c>
      <c r="C23" s="139" t="s">
        <v>559</v>
      </c>
      <c r="D23" s="1"/>
    </row>
    <row r="24" spans="1:4" ht="12.75">
      <c r="A24" s="1">
        <v>16</v>
      </c>
      <c r="B24" s="20" t="s">
        <v>555</v>
      </c>
      <c r="C24" s="139" t="s">
        <v>560</v>
      </c>
      <c r="D24" s="1"/>
    </row>
    <row r="25" spans="1:4" ht="12.75">
      <c r="A25" s="1">
        <v>17</v>
      </c>
      <c r="B25" s="20" t="s">
        <v>555</v>
      </c>
      <c r="C25" s="139" t="s">
        <v>561</v>
      </c>
      <c r="D25" s="1"/>
    </row>
    <row r="26" spans="1:4" ht="12.75">
      <c r="A26" s="1">
        <v>18</v>
      </c>
      <c r="B26" s="20" t="s">
        <v>555</v>
      </c>
      <c r="C26" s="139" t="s">
        <v>562</v>
      </c>
      <c r="D26" s="1"/>
    </row>
    <row r="27" spans="1:4" ht="12.75">
      <c r="A27" s="1">
        <v>19</v>
      </c>
      <c r="B27" s="20" t="s">
        <v>555</v>
      </c>
      <c r="C27" s="139" t="s">
        <v>563</v>
      </c>
      <c r="D27" s="1"/>
    </row>
    <row r="28" spans="1:4" ht="12.75">
      <c r="A28" s="20" t="s">
        <v>87</v>
      </c>
      <c r="B28" s="20"/>
      <c r="C28" s="20" t="s">
        <v>564</v>
      </c>
      <c r="D28" s="1">
        <v>0</v>
      </c>
    </row>
    <row r="29" spans="1:4" ht="12.75">
      <c r="A29" s="1">
        <v>20</v>
      </c>
      <c r="B29" s="20" t="s">
        <v>565</v>
      </c>
      <c r="C29" s="139" t="s">
        <v>566</v>
      </c>
      <c r="D29" s="1"/>
    </row>
    <row r="30" spans="1:4" ht="12.75">
      <c r="A30" s="1">
        <v>21</v>
      </c>
      <c r="B30" s="20" t="s">
        <v>565</v>
      </c>
      <c r="C30" s="139" t="s">
        <v>567</v>
      </c>
      <c r="D30" s="139"/>
    </row>
    <row r="31" spans="1:4" ht="12.75">
      <c r="A31" s="1">
        <v>22</v>
      </c>
      <c r="B31" s="20" t="s">
        <v>565</v>
      </c>
      <c r="C31" s="139" t="s">
        <v>568</v>
      </c>
      <c r="D31" s="139"/>
    </row>
    <row r="32" spans="1:4" ht="12.75">
      <c r="A32" s="1">
        <v>23</v>
      </c>
      <c r="B32" s="20" t="s">
        <v>565</v>
      </c>
      <c r="C32" s="139" t="s">
        <v>569</v>
      </c>
      <c r="D32" s="1"/>
    </row>
    <row r="33" spans="1:4" ht="12.75">
      <c r="A33" s="20" t="s">
        <v>570</v>
      </c>
      <c r="B33" s="20"/>
      <c r="C33" s="20" t="s">
        <v>571</v>
      </c>
      <c r="D33" s="1">
        <v>0</v>
      </c>
    </row>
    <row r="34" spans="1:4" ht="12.75">
      <c r="A34" s="1">
        <v>24</v>
      </c>
      <c r="B34" s="20" t="s">
        <v>572</v>
      </c>
      <c r="C34" s="139" t="s">
        <v>573</v>
      </c>
      <c r="D34" s="1"/>
    </row>
    <row r="35" spans="1:4" ht="12.75">
      <c r="A35" s="1">
        <v>25</v>
      </c>
      <c r="B35" s="20" t="s">
        <v>572</v>
      </c>
      <c r="C35" s="139" t="s">
        <v>574</v>
      </c>
      <c r="D35" s="1"/>
    </row>
    <row r="36" spans="1:4" ht="12.75">
      <c r="A36" s="1">
        <v>26</v>
      </c>
      <c r="B36" s="20" t="s">
        <v>572</v>
      </c>
      <c r="C36" s="139" t="s">
        <v>575</v>
      </c>
      <c r="D36" s="1"/>
    </row>
    <row r="37" spans="1:4" ht="12.75">
      <c r="A37" s="1">
        <v>27</v>
      </c>
      <c r="B37" s="20" t="s">
        <v>572</v>
      </c>
      <c r="C37" s="139" t="s">
        <v>576</v>
      </c>
      <c r="D37" s="1"/>
    </row>
    <row r="38" spans="1:4" ht="12.75">
      <c r="A38" s="1">
        <v>28</v>
      </c>
      <c r="B38" s="20" t="s">
        <v>572</v>
      </c>
      <c r="C38" s="139" t="s">
        <v>577</v>
      </c>
      <c r="D38" s="139"/>
    </row>
    <row r="39" spans="1:4" ht="12.75">
      <c r="A39" s="1">
        <v>29</v>
      </c>
      <c r="B39" s="20" t="s">
        <v>572</v>
      </c>
      <c r="C39" s="140" t="s">
        <v>578</v>
      </c>
      <c r="D39" s="1"/>
    </row>
    <row r="40" spans="1:4" ht="12.75">
      <c r="A40" s="1">
        <v>30</v>
      </c>
      <c r="B40" s="20" t="s">
        <v>572</v>
      </c>
      <c r="C40" s="139" t="s">
        <v>579</v>
      </c>
      <c r="D40" s="1"/>
    </row>
    <row r="41" spans="1:4" ht="12.75">
      <c r="A41" s="1">
        <v>31</v>
      </c>
      <c r="B41" s="20" t="s">
        <v>572</v>
      </c>
      <c r="C41" s="139" t="s">
        <v>580</v>
      </c>
      <c r="D41" s="1"/>
    </row>
    <row r="42" spans="1:4" ht="12.75">
      <c r="A42" s="1">
        <v>32</v>
      </c>
      <c r="B42" s="20" t="s">
        <v>572</v>
      </c>
      <c r="C42" s="139" t="s">
        <v>581</v>
      </c>
      <c r="D42" s="1"/>
    </row>
    <row r="43" spans="1:4" ht="12.75">
      <c r="A43" s="1">
        <v>33</v>
      </c>
      <c r="B43" s="20" t="s">
        <v>572</v>
      </c>
      <c r="C43" s="139" t="s">
        <v>582</v>
      </c>
      <c r="D43" s="1"/>
    </row>
    <row r="44" spans="1:4" ht="12.75">
      <c r="A44" s="141">
        <v>34</v>
      </c>
      <c r="B44" s="20" t="s">
        <v>572</v>
      </c>
      <c r="C44" s="139" t="s">
        <v>583</v>
      </c>
      <c r="D44" s="1"/>
    </row>
    <row r="45" spans="1:4" ht="12.75">
      <c r="A45" s="20" t="s">
        <v>584</v>
      </c>
      <c r="B45" s="1"/>
      <c r="C45" s="20" t="s">
        <v>585</v>
      </c>
      <c r="D45" s="20"/>
    </row>
    <row r="46" spans="1:4" ht="12.75">
      <c r="A46" s="1"/>
      <c r="B46" s="1"/>
      <c r="C46" s="20" t="s">
        <v>586</v>
      </c>
      <c r="D46" s="142">
        <v>0</v>
      </c>
    </row>
    <row r="49" spans="2:4" ht="12.75">
      <c r="B49" s="143" t="s">
        <v>587</v>
      </c>
      <c r="C49" s="18"/>
      <c r="D49" s="20" t="s">
        <v>588</v>
      </c>
    </row>
    <row r="50" spans="2:4" ht="12.75">
      <c r="B50" s="29"/>
      <c r="C50" s="76"/>
      <c r="D50" s="76"/>
    </row>
    <row r="51" spans="2:4" ht="12.75">
      <c r="B51" s="17" t="s">
        <v>589</v>
      </c>
      <c r="C51" s="17"/>
      <c r="D51" s="1">
        <v>1</v>
      </c>
    </row>
    <row r="52" spans="2:4" ht="12.75">
      <c r="B52" s="1" t="s">
        <v>590</v>
      </c>
      <c r="C52" s="1"/>
      <c r="D52" s="1"/>
    </row>
    <row r="53" spans="2:4" ht="12.75">
      <c r="B53" s="1" t="s">
        <v>591</v>
      </c>
      <c r="C53" s="1"/>
      <c r="D53" s="1"/>
    </row>
    <row r="54" spans="2:4" ht="12.75">
      <c r="B54" s="1" t="s">
        <v>592</v>
      </c>
      <c r="C54" s="1"/>
      <c r="D54" s="1">
        <v>1</v>
      </c>
    </row>
    <row r="55" spans="2:4" ht="12.75">
      <c r="B55" s="144" t="s">
        <v>593</v>
      </c>
      <c r="C55" s="18"/>
      <c r="D55" s="1"/>
    </row>
    <row r="56" spans="2:4" ht="12.75">
      <c r="B56" s="145"/>
      <c r="C56" s="146" t="s">
        <v>594</v>
      </c>
      <c r="D56" s="146">
        <v>2</v>
      </c>
    </row>
    <row r="58" ht="12.75">
      <c r="D58" s="3" t="s">
        <v>533</v>
      </c>
    </row>
    <row r="59" ht="12.75">
      <c r="D59" t="s">
        <v>595</v>
      </c>
    </row>
    <row r="60" ht="12.75">
      <c r="B60" s="3" t="s">
        <v>596</v>
      </c>
    </row>
  </sheetData>
  <sheetProtection/>
  <printOptions/>
  <pageMargins left="0.75" right="0.75" top="0" bottom="0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G27" sqref="G27"/>
    </sheetView>
  </sheetViews>
  <sheetFormatPr defaultColWidth="9.140625" defaultRowHeight="12.75"/>
  <cols>
    <col min="4" max="4" width="11.00390625" style="0" customWidth="1"/>
    <col min="7" max="7" width="17.421875" style="0" customWidth="1"/>
  </cols>
  <sheetData>
    <row r="1" ht="15.75">
      <c r="B1" s="120" t="s">
        <v>518</v>
      </c>
    </row>
    <row r="2" ht="12.75">
      <c r="B2" s="10" t="s">
        <v>519</v>
      </c>
    </row>
    <row r="3" ht="12.75">
      <c r="B3" s="10"/>
    </row>
    <row r="4" spans="2:7" ht="15.75">
      <c r="B4" s="292" t="s">
        <v>851</v>
      </c>
      <c r="C4" s="292"/>
      <c r="D4" s="292"/>
      <c r="E4" s="292"/>
      <c r="F4" s="292"/>
      <c r="G4" s="292"/>
    </row>
    <row r="6" spans="1:7" ht="12.75">
      <c r="A6" s="293" t="s">
        <v>103</v>
      </c>
      <c r="B6" s="295" t="s">
        <v>520</v>
      </c>
      <c r="C6" s="293" t="s">
        <v>521</v>
      </c>
      <c r="D6" s="121" t="s">
        <v>522</v>
      </c>
      <c r="E6" s="293" t="s">
        <v>523</v>
      </c>
      <c r="F6" s="293" t="s">
        <v>524</v>
      </c>
      <c r="G6" s="121" t="s">
        <v>522</v>
      </c>
    </row>
    <row r="7" spans="1:7" ht="12.75">
      <c r="A7" s="294"/>
      <c r="B7" s="296"/>
      <c r="C7" s="294"/>
      <c r="D7" s="122" t="s">
        <v>849</v>
      </c>
      <c r="E7" s="294"/>
      <c r="F7" s="294"/>
      <c r="G7" s="122">
        <v>40908</v>
      </c>
    </row>
    <row r="8" spans="1:7" ht="12.75">
      <c r="A8" s="2">
        <v>1</v>
      </c>
      <c r="B8" s="123" t="s">
        <v>525</v>
      </c>
      <c r="C8" s="2"/>
      <c r="D8" s="124">
        <v>0</v>
      </c>
      <c r="E8" s="124">
        <v>0</v>
      </c>
      <c r="F8" s="124"/>
      <c r="G8" s="124">
        <f aca="true" t="shared" si="0" ref="G8:G16">D8+E8-F8</f>
        <v>0</v>
      </c>
    </row>
    <row r="9" spans="1:7" ht="12.75">
      <c r="A9" s="2">
        <v>2</v>
      </c>
      <c r="B9" s="123" t="s">
        <v>526</v>
      </c>
      <c r="C9" s="2"/>
      <c r="D9" s="124">
        <v>0</v>
      </c>
      <c r="E9" s="124">
        <v>0</v>
      </c>
      <c r="F9" s="124"/>
      <c r="G9" s="124">
        <f t="shared" si="0"/>
        <v>0</v>
      </c>
    </row>
    <row r="10" spans="1:7" ht="12.75">
      <c r="A10" s="2">
        <v>3</v>
      </c>
      <c r="B10" s="125" t="s">
        <v>527</v>
      </c>
      <c r="C10" s="2"/>
      <c r="D10" s="124">
        <v>0</v>
      </c>
      <c r="E10" s="124">
        <f>('P b'!D51)</f>
        <v>8649431</v>
      </c>
      <c r="F10" s="124"/>
      <c r="G10" s="124">
        <f t="shared" si="0"/>
        <v>8649431</v>
      </c>
    </row>
    <row r="11" spans="1:7" ht="12.75">
      <c r="A11" s="2">
        <v>4</v>
      </c>
      <c r="B11" s="125" t="s">
        <v>528</v>
      </c>
      <c r="C11" s="2"/>
      <c r="D11" s="124">
        <v>0</v>
      </c>
      <c r="E11" s="124">
        <v>0</v>
      </c>
      <c r="F11" s="124"/>
      <c r="G11" s="124">
        <f t="shared" si="0"/>
        <v>0</v>
      </c>
    </row>
    <row r="12" spans="1:7" ht="12.75">
      <c r="A12" s="2">
        <v>5</v>
      </c>
      <c r="B12" s="125" t="s">
        <v>529</v>
      </c>
      <c r="C12" s="2"/>
      <c r="D12" s="124">
        <v>0</v>
      </c>
      <c r="E12" s="20">
        <v>0</v>
      </c>
      <c r="F12" s="124"/>
      <c r="G12" s="124">
        <f t="shared" si="0"/>
        <v>0</v>
      </c>
    </row>
    <row r="13" spans="1:7" ht="12.75">
      <c r="A13" s="2">
        <v>1</v>
      </c>
      <c r="B13" s="125" t="s">
        <v>530</v>
      </c>
      <c r="C13" s="2"/>
      <c r="D13" s="124"/>
      <c r="E13" s="124"/>
      <c r="F13" s="124"/>
      <c r="G13" s="124">
        <f t="shared" si="0"/>
        <v>0</v>
      </c>
    </row>
    <row r="14" spans="1:7" ht="12.75">
      <c r="A14" s="2">
        <v>2</v>
      </c>
      <c r="B14" s="1"/>
      <c r="C14" s="2"/>
      <c r="D14" s="124"/>
      <c r="E14" s="124"/>
      <c r="F14" s="124"/>
      <c r="G14" s="124">
        <f t="shared" si="0"/>
        <v>0</v>
      </c>
    </row>
    <row r="15" spans="1:7" ht="12.75">
      <c r="A15" s="2">
        <v>3</v>
      </c>
      <c r="B15" s="1"/>
      <c r="C15" s="2"/>
      <c r="D15" s="124"/>
      <c r="E15" s="124"/>
      <c r="F15" s="124"/>
      <c r="G15" s="124">
        <f t="shared" si="0"/>
        <v>0</v>
      </c>
    </row>
    <row r="16" spans="1:7" ht="13.5" thickBot="1">
      <c r="A16" s="126">
        <v>4</v>
      </c>
      <c r="B16" s="18"/>
      <c r="C16" s="126"/>
      <c r="D16" s="127"/>
      <c r="E16" s="127"/>
      <c r="F16" s="127"/>
      <c r="G16" s="127">
        <f t="shared" si="0"/>
        <v>0</v>
      </c>
    </row>
    <row r="17" spans="1:7" ht="13.5" thickBot="1">
      <c r="A17" s="128"/>
      <c r="B17" s="129" t="s">
        <v>531</v>
      </c>
      <c r="C17" s="130"/>
      <c r="D17" s="131">
        <f>SUM(D8:D16)</f>
        <v>0</v>
      </c>
      <c r="E17" s="131">
        <f>SUM(E8:E16)</f>
        <v>8649431</v>
      </c>
      <c r="F17" s="131">
        <f>SUM(F8:F16)</f>
        <v>0</v>
      </c>
      <c r="G17" s="132">
        <f>SUM(G8:G16)</f>
        <v>8649431</v>
      </c>
    </row>
    <row r="18" spans="2:7" ht="15.75">
      <c r="B18" s="292" t="s">
        <v>840</v>
      </c>
      <c r="C18" s="292"/>
      <c r="D18" s="292"/>
      <c r="E18" s="292"/>
      <c r="F18" s="292"/>
      <c r="G18" s="292"/>
    </row>
    <row r="20" spans="1:7" ht="12.75">
      <c r="A20" s="293" t="s">
        <v>103</v>
      </c>
      <c r="B20" s="295" t="s">
        <v>520</v>
      </c>
      <c r="C20" s="293" t="s">
        <v>521</v>
      </c>
      <c r="D20" s="121" t="s">
        <v>522</v>
      </c>
      <c r="E20" s="293" t="s">
        <v>523</v>
      </c>
      <c r="F20" s="293" t="s">
        <v>524</v>
      </c>
      <c r="G20" s="121" t="s">
        <v>522</v>
      </c>
    </row>
    <row r="21" spans="1:7" ht="12.75">
      <c r="A21" s="294"/>
      <c r="B21" s="296"/>
      <c r="C21" s="294"/>
      <c r="D21" s="122">
        <v>40909</v>
      </c>
      <c r="E21" s="294"/>
      <c r="F21" s="294"/>
      <c r="G21" s="122">
        <v>41274</v>
      </c>
    </row>
    <row r="22" spans="1:7" ht="12.75">
      <c r="A22" s="2">
        <v>1</v>
      </c>
      <c r="B22" s="123" t="s">
        <v>525</v>
      </c>
      <c r="C22" s="2"/>
      <c r="D22" s="124">
        <v>0</v>
      </c>
      <c r="E22" s="124">
        <v>0</v>
      </c>
      <c r="F22" s="124"/>
      <c r="G22" s="124">
        <f aca="true" t="shared" si="1" ref="G22:G27">D22+E22</f>
        <v>0</v>
      </c>
    </row>
    <row r="23" spans="1:7" ht="12.75">
      <c r="A23" s="2">
        <v>2</v>
      </c>
      <c r="B23" s="123" t="s">
        <v>526</v>
      </c>
      <c r="C23" s="2"/>
      <c r="D23" s="124"/>
      <c r="E23" s="124">
        <v>0</v>
      </c>
      <c r="F23" s="124"/>
      <c r="G23" s="124">
        <f t="shared" si="1"/>
        <v>0</v>
      </c>
    </row>
    <row r="24" spans="1:7" ht="12.75">
      <c r="A24" s="2">
        <v>3</v>
      </c>
      <c r="B24" s="125" t="s">
        <v>532</v>
      </c>
      <c r="C24" s="2"/>
      <c r="D24" s="124"/>
      <c r="E24" s="133">
        <v>0</v>
      </c>
      <c r="F24" s="124"/>
      <c r="G24" s="124">
        <f t="shared" si="1"/>
        <v>0</v>
      </c>
    </row>
    <row r="25" spans="1:7" ht="12.75">
      <c r="A25" s="2">
        <v>4</v>
      </c>
      <c r="B25" s="125" t="s">
        <v>528</v>
      </c>
      <c r="C25" s="2"/>
      <c r="D25" s="124"/>
      <c r="E25" s="124">
        <v>0</v>
      </c>
      <c r="F25" s="124"/>
      <c r="G25" s="124">
        <f t="shared" si="1"/>
        <v>0</v>
      </c>
    </row>
    <row r="26" spans="1:7" ht="12.75">
      <c r="A26" s="2">
        <v>5</v>
      </c>
      <c r="B26" s="125" t="s">
        <v>529</v>
      </c>
      <c r="C26" s="2"/>
      <c r="D26" s="124"/>
      <c r="E26" s="133">
        <v>0</v>
      </c>
      <c r="F26" s="124"/>
      <c r="G26" s="124">
        <f t="shared" si="1"/>
        <v>0</v>
      </c>
    </row>
    <row r="27" spans="1:7" ht="12.75">
      <c r="A27" s="2">
        <v>1</v>
      </c>
      <c r="B27" s="125" t="s">
        <v>530</v>
      </c>
      <c r="C27" s="2"/>
      <c r="D27" s="124"/>
      <c r="E27" s="124">
        <v>0</v>
      </c>
      <c r="F27" s="124"/>
      <c r="G27" s="124">
        <f t="shared" si="1"/>
        <v>0</v>
      </c>
    </row>
    <row r="28" spans="1:7" ht="12.75">
      <c r="A28" s="2">
        <v>2</v>
      </c>
      <c r="B28" s="1"/>
      <c r="C28" s="2"/>
      <c r="D28" s="124"/>
      <c r="E28" s="124">
        <v>0</v>
      </c>
      <c r="F28" s="124"/>
      <c r="G28" s="124">
        <f>D28+E28-F28</f>
        <v>0</v>
      </c>
    </row>
    <row r="29" spans="1:7" ht="12.75">
      <c r="A29" s="2">
        <v>3</v>
      </c>
      <c r="B29" s="1"/>
      <c r="C29" s="2"/>
      <c r="D29" s="124"/>
      <c r="E29" s="124"/>
      <c r="F29" s="124"/>
      <c r="G29" s="124">
        <f>D29+E29-F29</f>
        <v>0</v>
      </c>
    </row>
    <row r="30" spans="1:7" ht="13.5" thickBot="1">
      <c r="A30" s="126">
        <v>4</v>
      </c>
      <c r="B30" s="18"/>
      <c r="C30" s="126"/>
      <c r="D30" s="127"/>
      <c r="E30" s="127"/>
      <c r="F30" s="127"/>
      <c r="G30" s="127">
        <f>D30+E30-F30</f>
        <v>0</v>
      </c>
    </row>
    <row r="31" spans="1:7" ht="13.5" thickBot="1">
      <c r="A31" s="128"/>
      <c r="B31" s="129" t="s">
        <v>531</v>
      </c>
      <c r="C31" s="130"/>
      <c r="D31" s="131">
        <f>SUM(D22:D30)</f>
        <v>0</v>
      </c>
      <c r="E31" s="131">
        <f>SUM(E22:E30)</f>
        <v>0</v>
      </c>
      <c r="F31" s="131">
        <f>SUM(F22:F30)</f>
        <v>0</v>
      </c>
      <c r="G31" s="132">
        <f>SUM(G22:G30)</f>
        <v>0</v>
      </c>
    </row>
    <row r="32" ht="12.75">
      <c r="G32" s="134"/>
    </row>
    <row r="34" spans="2:7" ht="15.75">
      <c r="B34" s="292" t="s">
        <v>850</v>
      </c>
      <c r="C34" s="292"/>
      <c r="D34" s="292"/>
      <c r="E34" s="292"/>
      <c r="F34" s="292"/>
      <c r="G34" s="292"/>
    </row>
    <row r="36" spans="1:7" ht="12.75">
      <c r="A36" s="293" t="s">
        <v>103</v>
      </c>
      <c r="B36" s="295" t="s">
        <v>520</v>
      </c>
      <c r="C36" s="293" t="s">
        <v>521</v>
      </c>
      <c r="D36" s="121" t="s">
        <v>522</v>
      </c>
      <c r="E36" s="293" t="s">
        <v>523</v>
      </c>
      <c r="F36" s="293" t="s">
        <v>524</v>
      </c>
      <c r="G36" s="121" t="s">
        <v>522</v>
      </c>
    </row>
    <row r="37" spans="1:7" ht="12.75">
      <c r="A37" s="294"/>
      <c r="B37" s="296"/>
      <c r="C37" s="294"/>
      <c r="D37" s="122">
        <v>40909</v>
      </c>
      <c r="E37" s="294"/>
      <c r="F37" s="294"/>
      <c r="G37" s="122">
        <v>40908</v>
      </c>
    </row>
    <row r="38" spans="1:7" ht="12.75">
      <c r="A38" s="2">
        <v>1</v>
      </c>
      <c r="B38" s="123" t="s">
        <v>525</v>
      </c>
      <c r="C38" s="2"/>
      <c r="D38" s="124">
        <v>0</v>
      </c>
      <c r="E38" s="124"/>
      <c r="F38" s="124">
        <v>0</v>
      </c>
      <c r="G38" s="124">
        <f aca="true" t="shared" si="2" ref="G38:G46">D38+E38-F38</f>
        <v>0</v>
      </c>
    </row>
    <row r="39" spans="1:7" ht="12.75">
      <c r="A39" s="2">
        <v>2</v>
      </c>
      <c r="B39" s="125" t="s">
        <v>526</v>
      </c>
      <c r="C39" s="2"/>
      <c r="D39" s="124">
        <v>0</v>
      </c>
      <c r="E39" s="124"/>
      <c r="F39" s="124">
        <v>0</v>
      </c>
      <c r="G39" s="124">
        <f t="shared" si="2"/>
        <v>0</v>
      </c>
    </row>
    <row r="40" spans="1:7" ht="12.75">
      <c r="A40" s="2">
        <v>3</v>
      </c>
      <c r="B40" s="125" t="s">
        <v>532</v>
      </c>
      <c r="C40" s="2"/>
      <c r="D40" s="124">
        <v>0</v>
      </c>
      <c r="E40" s="134">
        <v>432500</v>
      </c>
      <c r="F40" s="124">
        <v>0</v>
      </c>
      <c r="G40" s="124">
        <f t="shared" si="2"/>
        <v>432500</v>
      </c>
    </row>
    <row r="41" spans="1:7" ht="12.75">
      <c r="A41" s="2">
        <v>4</v>
      </c>
      <c r="B41" s="125" t="s">
        <v>528</v>
      </c>
      <c r="C41" s="2"/>
      <c r="D41" s="124">
        <v>0</v>
      </c>
      <c r="E41" s="124"/>
      <c r="F41" s="124">
        <v>0</v>
      </c>
      <c r="G41" s="124">
        <f t="shared" si="2"/>
        <v>0</v>
      </c>
    </row>
    <row r="42" spans="1:7" ht="12.75">
      <c r="A42" s="2">
        <v>5</v>
      </c>
      <c r="B42" s="125" t="s">
        <v>529</v>
      </c>
      <c r="C42" s="2"/>
      <c r="D42" s="124">
        <v>0</v>
      </c>
      <c r="E42" s="124"/>
      <c r="F42" s="124">
        <v>0</v>
      </c>
      <c r="G42" s="124">
        <f t="shared" si="2"/>
        <v>0</v>
      </c>
    </row>
    <row r="43" spans="1:7" ht="12.75">
      <c r="A43" s="2">
        <v>1</v>
      </c>
      <c r="B43" s="125" t="s">
        <v>530</v>
      </c>
      <c r="C43" s="2"/>
      <c r="D43" s="124">
        <v>0</v>
      </c>
      <c r="E43" s="124"/>
      <c r="F43" s="124">
        <v>0</v>
      </c>
      <c r="G43" s="124">
        <f t="shared" si="2"/>
        <v>0</v>
      </c>
    </row>
    <row r="44" spans="1:7" ht="12.75">
      <c r="A44" s="2">
        <v>2</v>
      </c>
      <c r="B44" s="125"/>
      <c r="C44" s="2"/>
      <c r="D44" s="124"/>
      <c r="E44" s="124"/>
      <c r="F44" s="124"/>
      <c r="G44" s="124">
        <f t="shared" si="2"/>
        <v>0</v>
      </c>
    </row>
    <row r="45" spans="1:7" ht="12.75">
      <c r="A45" s="2">
        <v>3</v>
      </c>
      <c r="B45" s="1"/>
      <c r="C45" s="2"/>
      <c r="D45" s="124"/>
      <c r="E45" s="124"/>
      <c r="F45" s="124"/>
      <c r="G45" s="124">
        <f t="shared" si="2"/>
        <v>0</v>
      </c>
    </row>
    <row r="46" spans="1:7" ht="13.5" thickBot="1">
      <c r="A46" s="126">
        <v>4</v>
      </c>
      <c r="B46" s="18"/>
      <c r="C46" s="126"/>
      <c r="D46" s="127"/>
      <c r="E46" s="127"/>
      <c r="F46" s="127"/>
      <c r="G46" s="127">
        <f t="shared" si="2"/>
        <v>0</v>
      </c>
    </row>
    <row r="47" spans="1:7" ht="13.5" thickBot="1">
      <c r="A47" s="128"/>
      <c r="B47" s="129" t="s">
        <v>531</v>
      </c>
      <c r="C47" s="130"/>
      <c r="D47" s="131">
        <f>SUM(D38:D46)</f>
        <v>0</v>
      </c>
      <c r="E47" s="131">
        <f>SUM(E38:E46)</f>
        <v>432500</v>
      </c>
      <c r="F47" s="131">
        <f>SUM(F38:F46)</f>
        <v>0</v>
      </c>
      <c r="G47" s="135">
        <f>SUM(G38:G46)</f>
        <v>432500</v>
      </c>
    </row>
    <row r="48" spans="1:7" ht="12.75">
      <c r="A48" s="22"/>
      <c r="B48" s="22"/>
      <c r="C48" s="22"/>
      <c r="D48" s="22"/>
      <c r="E48" s="22"/>
      <c r="F48" s="136"/>
      <c r="G48" s="137"/>
    </row>
    <row r="49" spans="4:7" ht="12.75">
      <c r="D49" s="138"/>
      <c r="G49" s="138"/>
    </row>
    <row r="50" spans="4:7" ht="12.75">
      <c r="D50" s="138"/>
      <c r="G50" s="138"/>
    </row>
    <row r="51" spans="5:7" ht="15.75">
      <c r="E51" s="297" t="s">
        <v>533</v>
      </c>
      <c r="F51" s="297"/>
      <c r="G51" s="297"/>
    </row>
    <row r="52" spans="5:7" ht="12.75">
      <c r="E52" s="262" t="s">
        <v>534</v>
      </c>
      <c r="F52" s="262"/>
      <c r="G52" s="262"/>
    </row>
  </sheetData>
  <sheetProtection/>
  <mergeCells count="20">
    <mergeCell ref="E51:G51"/>
    <mergeCell ref="E52:G52"/>
    <mergeCell ref="B34:G34"/>
    <mergeCell ref="A36:A37"/>
    <mergeCell ref="B36:B37"/>
    <mergeCell ref="C36:C37"/>
    <mergeCell ref="E36:E37"/>
    <mergeCell ref="F36:F37"/>
    <mergeCell ref="B18:G18"/>
    <mergeCell ref="A20:A21"/>
    <mergeCell ref="B20:B21"/>
    <mergeCell ref="C20:C21"/>
    <mergeCell ref="E20:E21"/>
    <mergeCell ref="F20:F21"/>
    <mergeCell ref="B4:G4"/>
    <mergeCell ref="A6:A7"/>
    <mergeCell ref="B6:B7"/>
    <mergeCell ref="C6:C7"/>
    <mergeCell ref="E6:E7"/>
    <mergeCell ref="F6:F7"/>
  </mergeCells>
  <printOptions/>
  <pageMargins left="0.75" right="0.75" top="0" bottom="0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4.28125" style="0" customWidth="1"/>
    <col min="2" max="2" width="17.57421875" style="0" customWidth="1"/>
    <col min="6" max="6" width="14.28125" style="0" customWidth="1"/>
  </cols>
  <sheetData>
    <row r="1" spans="1:10" ht="12.75">
      <c r="A1" s="98"/>
      <c r="B1" s="99"/>
      <c r="C1" s="99"/>
      <c r="D1" s="99"/>
      <c r="E1" s="99"/>
      <c r="F1" s="99"/>
      <c r="G1" s="99"/>
      <c r="H1" s="99"/>
      <c r="I1" s="99"/>
      <c r="J1" s="100"/>
    </row>
    <row r="2" spans="1:10" ht="12.75">
      <c r="A2" s="101"/>
      <c r="B2" s="22"/>
      <c r="C2" s="22"/>
      <c r="D2" s="22"/>
      <c r="E2" s="22"/>
      <c r="F2" s="22"/>
      <c r="G2" s="22"/>
      <c r="H2" s="22"/>
      <c r="I2" s="22"/>
      <c r="J2" s="102"/>
    </row>
    <row r="3" spans="1:10" ht="15">
      <c r="A3" s="103"/>
      <c r="B3" s="104" t="s">
        <v>497</v>
      </c>
      <c r="C3" s="104"/>
      <c r="D3" s="104"/>
      <c r="E3" s="105" t="s">
        <v>498</v>
      </c>
      <c r="F3" s="105"/>
      <c r="G3" s="105" t="s">
        <v>499</v>
      </c>
      <c r="H3" s="105"/>
      <c r="I3" s="105"/>
      <c r="J3" s="106"/>
    </row>
    <row r="4" spans="1:10" ht="15">
      <c r="A4" s="101"/>
      <c r="B4" s="107" t="s">
        <v>500</v>
      </c>
      <c r="C4" s="107"/>
      <c r="D4" s="107"/>
      <c r="E4" s="105" t="s">
        <v>501</v>
      </c>
      <c r="F4" s="108"/>
      <c r="G4" s="108"/>
      <c r="H4" s="107"/>
      <c r="I4" s="107"/>
      <c r="J4" s="102"/>
    </row>
    <row r="5" spans="1:10" ht="14.25">
      <c r="A5" s="101"/>
      <c r="B5" s="107" t="s">
        <v>502</v>
      </c>
      <c r="C5" s="107"/>
      <c r="D5" s="107"/>
      <c r="E5" s="108"/>
      <c r="F5" s="108" t="s">
        <v>503</v>
      </c>
      <c r="G5" s="108"/>
      <c r="H5" s="108"/>
      <c r="I5" s="108"/>
      <c r="J5" s="102"/>
    </row>
    <row r="6" spans="1:10" ht="14.25">
      <c r="A6" s="101"/>
      <c r="B6" s="107"/>
      <c r="C6" s="107"/>
      <c r="D6" s="107"/>
      <c r="E6" s="107"/>
      <c r="F6" s="107"/>
      <c r="G6" s="107"/>
      <c r="H6" s="108" t="s">
        <v>504</v>
      </c>
      <c r="I6" s="108"/>
      <c r="J6" s="102"/>
    </row>
    <row r="7" spans="1:10" ht="14.25">
      <c r="A7" s="101"/>
      <c r="B7" s="107" t="s">
        <v>505</v>
      </c>
      <c r="C7" s="107"/>
      <c r="D7" s="107"/>
      <c r="E7" s="109" t="s">
        <v>506</v>
      </c>
      <c r="F7" s="108"/>
      <c r="G7" s="107"/>
      <c r="H7" s="107"/>
      <c r="I7" s="107"/>
      <c r="J7" s="102"/>
    </row>
    <row r="8" spans="1:10" ht="14.25">
      <c r="A8" s="101"/>
      <c r="B8" s="107" t="s">
        <v>507</v>
      </c>
      <c r="C8" s="107"/>
      <c r="D8" s="107"/>
      <c r="E8" s="110"/>
      <c r="F8" s="110"/>
      <c r="G8" s="107"/>
      <c r="H8" s="107"/>
      <c r="I8" s="107"/>
      <c r="J8" s="102"/>
    </row>
    <row r="9" spans="1:10" ht="14.25">
      <c r="A9" s="101"/>
      <c r="B9" s="107"/>
      <c r="C9" s="107"/>
      <c r="D9" s="107"/>
      <c r="E9" s="107"/>
      <c r="F9" s="107"/>
      <c r="G9" s="107"/>
      <c r="H9" s="107"/>
      <c r="I9" s="107"/>
      <c r="J9" s="102"/>
    </row>
    <row r="10" spans="1:10" ht="14.25">
      <c r="A10" s="101"/>
      <c r="B10" s="107" t="s">
        <v>508</v>
      </c>
      <c r="C10" s="107"/>
      <c r="D10" s="107"/>
      <c r="E10" s="111" t="s">
        <v>509</v>
      </c>
      <c r="F10" s="111"/>
      <c r="G10" s="111"/>
      <c r="H10" s="111"/>
      <c r="I10" s="112"/>
      <c r="J10" s="102"/>
    </row>
    <row r="11" spans="1:10" ht="14.25">
      <c r="A11" s="101"/>
      <c r="B11" s="107"/>
      <c r="C11" s="107"/>
      <c r="D11" s="107"/>
      <c r="E11" s="75"/>
      <c r="F11" s="75"/>
      <c r="G11" s="75"/>
      <c r="H11" s="75"/>
      <c r="I11" s="113"/>
      <c r="J11" s="102"/>
    </row>
    <row r="12" spans="1:10" ht="14.25">
      <c r="A12" s="101"/>
      <c r="B12" s="107"/>
      <c r="C12" s="107"/>
      <c r="D12" s="107"/>
      <c r="E12" s="110"/>
      <c r="F12" s="110"/>
      <c r="G12" s="110"/>
      <c r="H12" s="110"/>
      <c r="I12" s="110"/>
      <c r="J12" s="102"/>
    </row>
    <row r="13" spans="1:10" ht="12.75">
      <c r="A13" s="101"/>
      <c r="B13" s="22"/>
      <c r="C13" s="22"/>
      <c r="D13" s="22"/>
      <c r="E13" s="22"/>
      <c r="F13" s="22"/>
      <c r="G13" s="22"/>
      <c r="H13" s="22"/>
      <c r="I13" s="22"/>
      <c r="J13" s="102"/>
    </row>
    <row r="14" spans="1:10" ht="12.75">
      <c r="A14" s="101"/>
      <c r="B14" s="22"/>
      <c r="C14" s="22"/>
      <c r="D14" s="22"/>
      <c r="E14" s="22"/>
      <c r="F14" s="22"/>
      <c r="G14" s="22"/>
      <c r="H14" s="22"/>
      <c r="I14" s="22"/>
      <c r="J14" s="102"/>
    </row>
    <row r="15" spans="1:10" ht="12.75">
      <c r="A15" s="101"/>
      <c r="B15" s="22"/>
      <c r="C15" s="22"/>
      <c r="D15" s="22"/>
      <c r="E15" s="22"/>
      <c r="F15" s="22"/>
      <c r="G15" s="22"/>
      <c r="H15" s="22"/>
      <c r="I15" s="22"/>
      <c r="J15" s="102"/>
    </row>
    <row r="16" spans="1:10" ht="12.75">
      <c r="A16" s="101"/>
      <c r="B16" s="22"/>
      <c r="C16" s="22"/>
      <c r="D16" s="22"/>
      <c r="E16" s="22"/>
      <c r="F16" s="22"/>
      <c r="G16" s="22"/>
      <c r="H16" s="22"/>
      <c r="I16" s="22"/>
      <c r="J16" s="102"/>
    </row>
    <row r="17" spans="1:10" ht="12.75">
      <c r="A17" s="101"/>
      <c r="B17" s="22"/>
      <c r="C17" s="22"/>
      <c r="D17" s="22"/>
      <c r="E17" s="22"/>
      <c r="F17" s="22"/>
      <c r="G17" s="22"/>
      <c r="H17" s="22"/>
      <c r="I17" s="22"/>
      <c r="J17" s="102"/>
    </row>
    <row r="18" spans="1:10" ht="12.75">
      <c r="A18" s="101"/>
      <c r="B18" s="22"/>
      <c r="C18" s="22"/>
      <c r="D18" s="22"/>
      <c r="E18" s="22"/>
      <c r="F18" s="22"/>
      <c r="G18" s="22"/>
      <c r="H18" s="22"/>
      <c r="I18" s="22"/>
      <c r="J18" s="102"/>
    </row>
    <row r="19" spans="1:10" ht="12.75">
      <c r="A19" s="101"/>
      <c r="B19" s="22"/>
      <c r="C19" s="22"/>
      <c r="D19" s="22"/>
      <c r="E19" s="22"/>
      <c r="F19" s="22"/>
      <c r="G19" s="22"/>
      <c r="H19" s="22"/>
      <c r="I19" s="22"/>
      <c r="J19" s="102"/>
    </row>
    <row r="20" spans="1:10" ht="12.75">
      <c r="A20" s="101"/>
      <c r="B20" s="22"/>
      <c r="C20" s="22"/>
      <c r="D20" s="22"/>
      <c r="E20" s="22"/>
      <c r="F20" s="22"/>
      <c r="G20" s="22"/>
      <c r="H20" s="22"/>
      <c r="I20" s="22"/>
      <c r="J20" s="102"/>
    </row>
    <row r="21" spans="1:10" ht="12.75">
      <c r="A21" s="101"/>
      <c r="B21" s="22"/>
      <c r="C21" s="22"/>
      <c r="D21" s="22"/>
      <c r="E21" s="22"/>
      <c r="F21" s="22"/>
      <c r="G21" s="22"/>
      <c r="H21" s="22"/>
      <c r="I21" s="22"/>
      <c r="J21" s="102"/>
    </row>
    <row r="22" spans="1:10" ht="12.75">
      <c r="A22" s="101"/>
      <c r="B22" s="22"/>
      <c r="C22" s="22"/>
      <c r="D22" s="22"/>
      <c r="E22" s="22"/>
      <c r="F22" s="22"/>
      <c r="G22" s="22"/>
      <c r="H22" s="22"/>
      <c r="I22" s="22"/>
      <c r="J22" s="102"/>
    </row>
    <row r="23" spans="1:10" ht="12.75">
      <c r="A23" s="101"/>
      <c r="B23" s="22"/>
      <c r="C23" s="22"/>
      <c r="D23" s="22"/>
      <c r="E23" s="22"/>
      <c r="F23" s="22"/>
      <c r="G23" s="22"/>
      <c r="H23" s="22"/>
      <c r="I23" s="22"/>
      <c r="J23" s="102"/>
    </row>
    <row r="24" spans="1:10" ht="37.5">
      <c r="A24" s="298" t="s">
        <v>510</v>
      </c>
      <c r="B24" s="299"/>
      <c r="C24" s="299"/>
      <c r="D24" s="299"/>
      <c r="E24" s="299"/>
      <c r="F24" s="299"/>
      <c r="G24" s="299"/>
      <c r="H24" s="299"/>
      <c r="I24" s="299"/>
      <c r="J24" s="300"/>
    </row>
    <row r="25" spans="1:10" ht="12.75">
      <c r="A25" s="114"/>
      <c r="B25" s="115"/>
      <c r="C25" s="115"/>
      <c r="D25" s="115"/>
      <c r="E25" s="115"/>
      <c r="F25" s="115"/>
      <c r="G25" s="115"/>
      <c r="H25" s="115"/>
      <c r="I25" s="115"/>
      <c r="J25" s="116"/>
    </row>
    <row r="26" spans="1:10" ht="12.75">
      <c r="A26" s="114"/>
      <c r="B26" s="115"/>
      <c r="C26" s="115"/>
      <c r="D26" s="115"/>
      <c r="E26" s="115"/>
      <c r="F26" s="115"/>
      <c r="G26" s="115"/>
      <c r="H26" s="115"/>
      <c r="I26" s="115"/>
      <c r="J26" s="116"/>
    </row>
    <row r="27" spans="1:10" ht="30.75">
      <c r="A27" s="301">
        <v>2013</v>
      </c>
      <c r="B27" s="302"/>
      <c r="C27" s="302"/>
      <c r="D27" s="302"/>
      <c r="E27" s="302"/>
      <c r="F27" s="302"/>
      <c r="G27" s="302"/>
      <c r="H27" s="302"/>
      <c r="I27" s="302"/>
      <c r="J27" s="303"/>
    </row>
    <row r="28" spans="1:10" ht="12.75">
      <c r="A28" s="101"/>
      <c r="B28" s="22"/>
      <c r="C28" s="22"/>
      <c r="D28" s="22"/>
      <c r="E28" s="22"/>
      <c r="F28" s="22"/>
      <c r="G28" s="22"/>
      <c r="H28" s="22"/>
      <c r="I28" s="22"/>
      <c r="J28" s="102"/>
    </row>
    <row r="29" spans="1:10" ht="12.75">
      <c r="A29" s="101"/>
      <c r="B29" s="22"/>
      <c r="C29" s="22"/>
      <c r="D29" s="22"/>
      <c r="E29" s="22"/>
      <c r="F29" s="22"/>
      <c r="G29" s="22"/>
      <c r="H29" s="22"/>
      <c r="I29" s="22"/>
      <c r="J29" s="102"/>
    </row>
    <row r="30" spans="1:10" ht="12.75">
      <c r="A30" s="101"/>
      <c r="B30" s="22"/>
      <c r="C30" s="22"/>
      <c r="D30" s="22"/>
      <c r="E30" s="22"/>
      <c r="F30" s="22"/>
      <c r="G30" s="22"/>
      <c r="H30" s="22"/>
      <c r="I30" s="22"/>
      <c r="J30" s="102"/>
    </row>
    <row r="31" spans="1:10" ht="12.75">
      <c r="A31" s="101"/>
      <c r="B31" s="22"/>
      <c r="C31" s="22"/>
      <c r="D31" s="22"/>
      <c r="E31" s="22"/>
      <c r="F31" s="22"/>
      <c r="G31" s="22"/>
      <c r="H31" s="22"/>
      <c r="I31" s="22"/>
      <c r="J31" s="102"/>
    </row>
    <row r="32" spans="1:10" ht="12.75">
      <c r="A32" s="101"/>
      <c r="B32" s="22"/>
      <c r="C32" s="22"/>
      <c r="D32" s="22"/>
      <c r="E32" s="22"/>
      <c r="F32" s="22"/>
      <c r="G32" s="22"/>
      <c r="H32" s="22"/>
      <c r="I32" s="22"/>
      <c r="J32" s="102"/>
    </row>
    <row r="33" spans="1:10" ht="12.75">
      <c r="A33" s="101"/>
      <c r="B33" s="22"/>
      <c r="C33" s="22"/>
      <c r="D33" s="22"/>
      <c r="E33" s="22"/>
      <c r="F33" s="22"/>
      <c r="G33" s="22"/>
      <c r="H33" s="22"/>
      <c r="I33" s="22"/>
      <c r="J33" s="102"/>
    </row>
    <row r="34" spans="1:10" ht="12.75">
      <c r="A34" s="101"/>
      <c r="B34" s="22"/>
      <c r="C34" s="22"/>
      <c r="D34" s="22"/>
      <c r="E34" s="22"/>
      <c r="F34" s="22"/>
      <c r="G34" s="22"/>
      <c r="H34" s="22"/>
      <c r="I34" s="22"/>
      <c r="J34" s="102"/>
    </row>
    <row r="35" spans="1:10" ht="12.75">
      <c r="A35" s="101"/>
      <c r="B35" s="22"/>
      <c r="C35" s="22"/>
      <c r="D35" s="22"/>
      <c r="E35" s="22"/>
      <c r="F35" s="22"/>
      <c r="G35" s="22"/>
      <c r="H35" s="22"/>
      <c r="I35" s="22"/>
      <c r="J35" s="102"/>
    </row>
    <row r="36" spans="1:10" ht="12.75">
      <c r="A36" s="101"/>
      <c r="B36" s="22"/>
      <c r="C36" s="22"/>
      <c r="D36" s="22"/>
      <c r="E36" s="22"/>
      <c r="F36" s="22"/>
      <c r="G36" s="22"/>
      <c r="H36" s="22"/>
      <c r="I36" s="22"/>
      <c r="J36" s="102"/>
    </row>
    <row r="37" spans="1:10" ht="12.75">
      <c r="A37" s="101"/>
      <c r="B37" s="22"/>
      <c r="C37" s="22"/>
      <c r="D37" s="22"/>
      <c r="E37" s="22"/>
      <c r="F37" s="22"/>
      <c r="G37" s="22"/>
      <c r="H37" s="22"/>
      <c r="I37" s="22"/>
      <c r="J37" s="102"/>
    </row>
    <row r="38" spans="1:10" ht="12.75">
      <c r="A38" s="101"/>
      <c r="B38" s="22"/>
      <c r="C38" s="22"/>
      <c r="D38" s="22"/>
      <c r="E38" s="22"/>
      <c r="F38" s="22"/>
      <c r="G38" s="22"/>
      <c r="H38" s="22"/>
      <c r="I38" s="22"/>
      <c r="J38" s="102"/>
    </row>
    <row r="39" spans="1:10" ht="12.75">
      <c r="A39" s="101"/>
      <c r="B39" s="22"/>
      <c r="C39" s="22"/>
      <c r="D39" s="22"/>
      <c r="E39" s="22"/>
      <c r="F39" s="22"/>
      <c r="G39" s="22"/>
      <c r="H39" s="22"/>
      <c r="I39" s="22"/>
      <c r="J39" s="102"/>
    </row>
    <row r="40" spans="1:10" ht="14.25">
      <c r="A40" s="101"/>
      <c r="B40" s="107" t="s">
        <v>511</v>
      </c>
      <c r="C40" s="107"/>
      <c r="D40" s="107"/>
      <c r="E40" s="107"/>
      <c r="F40" s="107" t="s">
        <v>512</v>
      </c>
      <c r="G40" s="231" t="s">
        <v>860</v>
      </c>
      <c r="H40" s="22"/>
      <c r="I40" s="22"/>
      <c r="J40" s="102"/>
    </row>
    <row r="41" spans="1:10" ht="14.25">
      <c r="A41" s="101"/>
      <c r="B41" s="107"/>
      <c r="C41" s="107"/>
      <c r="D41" s="107"/>
      <c r="E41" s="107"/>
      <c r="F41" s="107" t="s">
        <v>513</v>
      </c>
      <c r="G41" s="232" t="s">
        <v>854</v>
      </c>
      <c r="H41" s="22"/>
      <c r="I41" s="22"/>
      <c r="J41" s="102"/>
    </row>
    <row r="42" spans="1:10" ht="14.25">
      <c r="A42" s="101"/>
      <c r="B42" s="107" t="s">
        <v>514</v>
      </c>
      <c r="C42" s="107"/>
      <c r="D42" s="107"/>
      <c r="E42" s="107"/>
      <c r="F42" s="107"/>
      <c r="G42" s="232" t="s">
        <v>861</v>
      </c>
      <c r="H42" s="22"/>
      <c r="I42" s="22"/>
      <c r="J42" s="102"/>
    </row>
    <row r="43" spans="1:10" ht="12.75">
      <c r="A43" s="101"/>
      <c r="B43" s="22"/>
      <c r="C43" s="22"/>
      <c r="D43" s="22"/>
      <c r="E43" s="22"/>
      <c r="F43" s="22"/>
      <c r="G43" s="22"/>
      <c r="H43" s="22"/>
      <c r="I43" s="22"/>
      <c r="J43" s="102"/>
    </row>
    <row r="44" spans="1:10" ht="12.75">
      <c r="A44" s="101"/>
      <c r="B44" s="22" t="s">
        <v>515</v>
      </c>
      <c r="C44" s="22"/>
      <c r="D44" s="22"/>
      <c r="E44" s="22"/>
      <c r="F44" s="22"/>
      <c r="G44" s="22"/>
      <c r="H44" s="22"/>
      <c r="I44" s="22"/>
      <c r="J44" s="102"/>
    </row>
    <row r="45" spans="1:10" ht="12.75">
      <c r="A45" s="101"/>
      <c r="B45" s="22" t="s">
        <v>516</v>
      </c>
      <c r="C45" s="22"/>
      <c r="D45" s="22"/>
      <c r="E45" s="22"/>
      <c r="F45" s="22"/>
      <c r="G45" s="22"/>
      <c r="H45" s="22"/>
      <c r="I45" s="22"/>
      <c r="J45" s="102"/>
    </row>
    <row r="46" spans="1:10" ht="12.75">
      <c r="A46" s="101"/>
      <c r="B46" s="22" t="s">
        <v>517</v>
      </c>
      <c r="C46" s="22"/>
      <c r="D46" s="22"/>
      <c r="E46" s="22"/>
      <c r="F46" s="22"/>
      <c r="G46" s="22"/>
      <c r="H46" s="22"/>
      <c r="I46" s="22"/>
      <c r="J46" s="102"/>
    </row>
    <row r="47" spans="1:10" ht="12.75">
      <c r="A47" s="101"/>
      <c r="B47" s="22"/>
      <c r="C47" s="22"/>
      <c r="D47" s="22"/>
      <c r="E47" s="22"/>
      <c r="F47" s="22"/>
      <c r="G47" s="22"/>
      <c r="H47" s="22"/>
      <c r="I47" s="22"/>
      <c r="J47" s="102"/>
    </row>
    <row r="48" spans="1:10" ht="12.75">
      <c r="A48" s="101"/>
      <c r="B48" s="22"/>
      <c r="C48" s="22"/>
      <c r="D48" s="22"/>
      <c r="E48" s="22"/>
      <c r="F48" s="22"/>
      <c r="G48" s="22"/>
      <c r="H48" s="22"/>
      <c r="I48" s="22"/>
      <c r="J48" s="102"/>
    </row>
    <row r="49" spans="1:10" ht="12.75">
      <c r="A49" s="101"/>
      <c r="B49" s="22"/>
      <c r="C49" s="22"/>
      <c r="D49" s="22"/>
      <c r="E49" s="22"/>
      <c r="F49" s="22"/>
      <c r="G49" s="22"/>
      <c r="H49" s="22"/>
      <c r="I49" s="22"/>
      <c r="J49" s="102"/>
    </row>
    <row r="50" spans="1:10" ht="12.75">
      <c r="A50" s="101"/>
      <c r="B50" s="22"/>
      <c r="C50" s="22"/>
      <c r="D50" s="22"/>
      <c r="E50" s="22"/>
      <c r="F50" s="22"/>
      <c r="G50" s="22"/>
      <c r="H50" s="22"/>
      <c r="I50" s="22"/>
      <c r="J50" s="102"/>
    </row>
    <row r="51" spans="1:10" ht="13.5" thickBot="1">
      <c r="A51" s="117"/>
      <c r="B51" s="118"/>
      <c r="C51" s="118"/>
      <c r="D51" s="118"/>
      <c r="E51" s="118"/>
      <c r="F51" s="118"/>
      <c r="G51" s="118"/>
      <c r="H51" s="118"/>
      <c r="I51" s="118"/>
      <c r="J51" s="119"/>
    </row>
  </sheetData>
  <sheetProtection/>
  <mergeCells count="2">
    <mergeCell ref="A24:J24"/>
    <mergeCell ref="A27:J27"/>
  </mergeCells>
  <printOptions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Fatos</dc:creator>
  <cp:keywords/>
  <dc:description/>
  <cp:lastModifiedBy>Fatos</cp:lastModifiedBy>
  <cp:lastPrinted>2014-03-30T06:55:18Z</cp:lastPrinted>
  <dcterms:created xsi:type="dcterms:W3CDTF">2009-02-12T13:32:31Z</dcterms:created>
  <dcterms:modified xsi:type="dcterms:W3CDTF">2014-03-30T06:57:20Z</dcterms:modified>
  <cp:category/>
  <cp:version/>
  <cp:contentType/>
  <cp:contentStatus/>
</cp:coreProperties>
</file>